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ДГиДНГ\Донской А.В\4_ Договоры\проект договора (на основе СТМ и ОУБР 038)\"/>
    </mc:Choice>
  </mc:AlternateContent>
  <xr:revisionPtr revIDLastSave="0" documentId="13_ncr:1_{B93DC3D2-2C41-4F1B-83A3-0BC97D97AA3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4" sheetId="1" r:id="rId1"/>
  </sheets>
  <externalReferences>
    <externalReference r:id="rId2"/>
    <externalReference r:id="rId3"/>
    <externalReference r:id="rId4"/>
  </externalReferences>
  <definedNames>
    <definedName name="golevoe1" localSheetId="0">#REF!</definedName>
    <definedName name="golevoe1">#REF!</definedName>
    <definedName name="golevoekust1" localSheetId="0">[1]бурение!#REF!</definedName>
    <definedName name="golevoekust1">[1]бурение!#REF!</definedName>
    <definedName name="golevoekust5" localSheetId="0">#REF!</definedName>
    <definedName name="golevoekust5">#REF!</definedName>
    <definedName name="iiittooggoo" localSheetId="0">#REF!</definedName>
    <definedName name="iiittooggoo">#REF!</definedName>
    <definedName name="itoggggo" localSheetId="0">[1]бурение!#REF!</definedName>
    <definedName name="itoggggo">[1]бурение!#REF!</definedName>
    <definedName name="itogggooooooo" localSheetId="0">[1]бурение!#REF!</definedName>
    <definedName name="itogggooooooo">[1]бурение!#REF!</definedName>
    <definedName name="ITOGO" localSheetId="0">#REF!</definedName>
    <definedName name="ITOGO">#REF!</definedName>
    <definedName name="Mohctik" localSheetId="0">#REF!</definedName>
    <definedName name="Mohctik">#REF!</definedName>
    <definedName name="mohctik1bis" localSheetId="0">#REF!</definedName>
    <definedName name="mohctik1bis">#REF!</definedName>
    <definedName name="N_Shapsha11" localSheetId="0">#REF!</definedName>
    <definedName name="N_Shapsha11">#REF!</definedName>
    <definedName name="Ver_Shapsha2" localSheetId="0">#REF!</definedName>
    <definedName name="Ver_Shapsha2">#REF!</definedName>
    <definedName name="vsegooooo" localSheetId="0">#REF!</definedName>
    <definedName name="vsegooooo">#REF!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>#REF!</definedName>
    <definedName name="Аэн">#REF!</definedName>
    <definedName name="_xlnm.Database">#REF!</definedName>
    <definedName name="Ири">#REF!</definedName>
    <definedName name="Иэд">#REF!</definedName>
    <definedName name="Иэи">#REF!</definedName>
    <definedName name="н" localSheetId="0">#REF!</definedName>
    <definedName name="н">#REF!</definedName>
    <definedName name="_xlnm.Print_Area" localSheetId="0">'204'!$A$1:$AK$31</definedName>
    <definedName name="п" localSheetId="0">#REF!</definedName>
    <definedName name="п">#REF!</definedName>
    <definedName name="ск">#REF!</definedName>
    <definedName name="средтех">#REF!</definedName>
    <definedName name="средтехск">#REF!</definedName>
    <definedName name="сртехск">[2]монтаж!$F$4</definedName>
    <definedName name="стехск" localSheetId="0">[1]бурение!#REF!</definedName>
    <definedName name="стехск">[1]бурение!#REF!</definedName>
    <definedName name="транс" localSheetId="0">#REF!</definedName>
    <definedName name="транс">#REF!</definedName>
    <definedName name="Урд">#REF!</definedName>
    <definedName name="Ури">#REF!</definedName>
    <definedName name="Уру">#REF!</definedName>
    <definedName name="Участки">#REF!</definedName>
    <definedName name="Уэд">#REF!</definedName>
    <definedName name="фв">'[3]Основная таблица'!$A$20:$B$110</definedName>
    <definedName name="Чрд">#REF!</definedName>
    <definedName name="Чэд">#REF!</definedName>
    <definedName name="Юэд">#REF!</definedName>
    <definedName name="Юэн">#REF!</definedName>
  </definedNames>
  <calcPr calcId="191029" iterate="1"/>
</workbook>
</file>

<file path=xl/calcChain.xml><?xml version="1.0" encoding="utf-8"?>
<calcChain xmlns="http://schemas.openxmlformats.org/spreadsheetml/2006/main">
  <c r="D11" i="1" l="1"/>
  <c r="AI19" i="1" l="1"/>
  <c r="AJ19" i="1" s="1"/>
  <c r="W18" i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N17" i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G16" i="1"/>
  <c r="H16" i="1" s="1"/>
  <c r="I16" i="1" s="1"/>
  <c r="J16" i="1" s="1"/>
  <c r="K16" i="1" s="1"/>
  <c r="L16" i="1" s="1"/>
  <c r="M16" i="1" s="1"/>
  <c r="N16" i="1" s="1"/>
  <c r="O16" i="1" s="1"/>
  <c r="P16" i="1" s="1"/>
  <c r="G15" i="1"/>
  <c r="H15" i="1" s="1"/>
  <c r="I15" i="1" s="1"/>
  <c r="J15" i="1" s="1"/>
  <c r="K15" i="1" s="1"/>
  <c r="L15" i="1" s="1"/>
  <c r="M15" i="1" s="1"/>
  <c r="I14" i="1"/>
  <c r="J14" i="1" s="1"/>
  <c r="K14" i="1" s="1"/>
  <c r="L14" i="1" s="1"/>
  <c r="M14" i="1" s="1"/>
  <c r="N14" i="1" s="1"/>
  <c r="E13" i="1"/>
  <c r="F13" i="1" s="1"/>
  <c r="G13" i="1" s="1"/>
  <c r="H13" i="1" s="1"/>
  <c r="I13" i="1" s="1"/>
  <c r="J13" i="1" s="1"/>
  <c r="K13" i="1" s="1"/>
  <c r="L13" i="1" s="1"/>
  <c r="M13" i="1" s="1"/>
  <c r="D13" i="1"/>
  <c r="D12" i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E11" i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</calcChain>
</file>

<file path=xl/sharedStrings.xml><?xml version="1.0" encoding="utf-8"?>
<sst xmlns="http://schemas.openxmlformats.org/spreadsheetml/2006/main" count="32" uniqueCount="31">
  <si>
    <t>№</t>
  </si>
  <si>
    <t>Дни</t>
  </si>
  <si>
    <t>2</t>
  </si>
  <si>
    <t>4</t>
  </si>
  <si>
    <t>5</t>
  </si>
  <si>
    <t>1</t>
  </si>
  <si>
    <t xml:space="preserve">                                                              </t>
  </si>
  <si>
    <t xml:space="preserve">  </t>
  </si>
  <si>
    <t>6</t>
  </si>
  <si>
    <t>ПНР</t>
  </si>
  <si>
    <t>3</t>
  </si>
  <si>
    <t>9</t>
  </si>
  <si>
    <t xml:space="preserve"> </t>
  </si>
  <si>
    <t>Строительство и гидроизоляция шламового амбара</t>
  </si>
  <si>
    <t>Бурение и обустройство водозаборной скважины</t>
  </si>
  <si>
    <t>10</t>
  </si>
  <si>
    <t xml:space="preserve">Общая мобилизация/перезд/передвижка  ZJ-40 , бурового оборудования, бригадного хозяйства, жил городка.  </t>
  </si>
  <si>
    <t>Общий монтаж. ZJ-40, бурового оборудования.</t>
  </si>
  <si>
    <r>
      <t>Подготовка точки, мобилизация, монтаж и ПН</t>
    </r>
    <r>
      <rPr>
        <sz val="22"/>
        <color theme="1"/>
        <rFont val="Times New Roman"/>
        <family val="1"/>
        <charset val="204"/>
      </rPr>
      <t xml:space="preserve">Р, </t>
    </r>
    <r>
      <rPr>
        <b/>
        <sz val="22"/>
        <color theme="1"/>
        <rFont val="Times New Roman"/>
        <family val="1"/>
        <charset val="204"/>
      </rPr>
      <t>ЦПДК.</t>
    </r>
  </si>
  <si>
    <t>Демонтаж бурового оборудования и СВП. Освобождение устья скважины №… после бурения, передача устья скважины и площадки 40/40 представителям ЦДНГ и ТКРС по акту.</t>
  </si>
  <si>
    <t>Сетевой график ВМР от _________</t>
  </si>
  <si>
    <t xml:space="preserve"> График заключительных работ на скважине № ____ месторождения и этапа подготовительных работ (мобилизации/передвижки/переезда цикла ВМР) строительства буровой установки на скважине №______ местрождения.</t>
  </si>
  <si>
    <t>Подготовка кустовой площадки скважины №…... Срезка грунта,   планиовка площадки под монтаж буровой установки ZJ-40, бурового оборулования  и жил городка.</t>
  </si>
  <si>
    <t>ЦПДК на скважине №….. месторождения.</t>
  </si>
  <si>
    <t>Приложение №31</t>
  </si>
  <si>
    <t>ЗАКАЗЧИК</t>
  </si>
  <si>
    <t>ПОДРЯДЧИК</t>
  </si>
  <si>
    <t>Генеральный директор</t>
  </si>
  <si>
    <t>к договору №</t>
  </si>
  <si>
    <t>____________________________________________</t>
  </si>
  <si>
    <t xml:space="preserve">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</si>
</sst>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[$-419]d\ mmm;@"/>
    <numFmt numFmtId="165" formatCode="[$-409]d\-mmm\-yy;@"/>
    <numFmt numFmtId="166" formatCode="_-* #,##0.00_р_._-;\-* #,##0.00_р_._-;_-* &quot;-&quot;??_р_._-;_-@_-"/>
    <numFmt numFmtId="167" formatCode="0.0%"/>
    <numFmt numFmtId="168" formatCode="_-* #,##0.000_р_._-;\-* #,##0.000_р_._-;_-* &quot;-&quot;??_р_._-;_-@_-"/>
    <numFmt numFmtId="169" formatCode="0.00;0"/>
    <numFmt numFmtId="170" formatCode="_-* #,##0\ _р_._-;\-* #,##0\ _р_._-;_-* &quot;- &quot;_р_._-;_-@_-"/>
    <numFmt numFmtId="171" formatCode="_-* #,##0.00_-;\-* #,##0.00_-;_-* \-??_-;_-@_-"/>
    <numFmt numFmtId="172" formatCode="_(\$* #,##0_);_(\$* \(#,##0\);_(\$* \-_);_(@_)"/>
    <numFmt numFmtId="173" formatCode="_-\Ј* #,##0.00_-;&quot;-Ј&quot;* #,##0.00_-;_-\Ј* \-??_-;_-@_-"/>
    <numFmt numFmtId="174" formatCode="0_)"/>
    <numFmt numFmtId="175" formatCode="General_)"/>
    <numFmt numFmtId="176" formatCode="_-* #,##0.00\ _р_._-;\-* #,##0.00\ _р_._-;_-* \-??\ _р_._-;_-@_-"/>
    <numFmt numFmtId="177" formatCode="&quot;$&quot;#.;\(&quot;$&quot;#,\)"/>
    <numFmt numFmtId="178" formatCode="_-* #,##0\ _D_M_-;\-* #,##0\ _D_M_-;_-* &quot;-&quot;\ _D_M_-;_-@_-"/>
    <numFmt numFmtId="179" formatCode="_-* #,##0.00\ _D_M_-;\-* #,##0.00\ _D_M_-;_-* &quot;-&quot;??\ _D_M_-;_-@_-"/>
    <numFmt numFmtId="180" formatCode="#,##0.00\ &quot;Pts&quot;;\-#,##0.00\ &quot;Pts&quot;"/>
  </numFmts>
  <fonts count="6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8"/>
      <name val="Arial"/>
      <family val="2"/>
    </font>
    <font>
      <b/>
      <sz val="10"/>
      <color indexed="12"/>
      <name val="Arial Cyr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04"/>
    </font>
    <font>
      <sz val="10"/>
      <name val="Geneva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</font>
    <font>
      <sz val="8"/>
      <name val="Helv"/>
      <charset val="204"/>
    </font>
    <font>
      <sz val="11"/>
      <color indexed="17"/>
      <name val="Calibri"/>
      <family val="2"/>
    </font>
    <font>
      <b/>
      <sz val="12"/>
      <color indexed="9"/>
      <name val="Tms Rmn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MS Sans Serif"/>
      <family val="2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Wingdings"/>
      <charset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Arial"/>
      <family val="2"/>
      <charset val="1"/>
    </font>
    <font>
      <sz val="10"/>
      <name val="Geneva"/>
      <charset val="204"/>
    </font>
  </fonts>
  <fills count="3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7"/>
        <bgColor indexed="41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</borders>
  <cellStyleXfs count="283">
    <xf numFmtId="0" fontId="0" fillId="0" borderId="0"/>
    <xf numFmtId="0" fontId="3" fillId="0" borderId="0"/>
    <xf numFmtId="9" fontId="2" fillId="0" borderId="0" applyFont="0" applyFill="0" applyBorder="0" applyAlignment="0" applyProtection="0"/>
    <xf numFmtId="165" fontId="10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3" fillId="0" borderId="0"/>
    <xf numFmtId="0" fontId="3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65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3" fillId="0" borderId="0">
      <alignment vertical="center"/>
    </xf>
    <xf numFmtId="0" fontId="13" fillId="0" borderId="0"/>
    <xf numFmtId="0" fontId="13" fillId="0" borderId="0"/>
    <xf numFmtId="0" fontId="11" fillId="0" borderId="0"/>
    <xf numFmtId="0" fontId="1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4" fontId="33" fillId="0" borderId="0">
      <alignment vertical="center"/>
    </xf>
    <xf numFmtId="0" fontId="10" fillId="0" borderId="0"/>
    <xf numFmtId="0" fontId="13" fillId="0" borderId="0"/>
    <xf numFmtId="0" fontId="13" fillId="0" borderId="0"/>
    <xf numFmtId="0" fontId="13" fillId="0" borderId="0"/>
    <xf numFmtId="4" fontId="33" fillId="0" borderId="0">
      <alignment vertical="center"/>
    </xf>
    <xf numFmtId="0" fontId="13" fillId="0" borderId="0"/>
    <xf numFmtId="4" fontId="33" fillId="0" borderId="0">
      <alignment vertical="center"/>
    </xf>
    <xf numFmtId="0" fontId="13" fillId="0" borderId="0"/>
    <xf numFmtId="0" fontId="13" fillId="0" borderId="0"/>
    <xf numFmtId="4" fontId="33" fillId="0" borderId="0">
      <alignment vertical="center"/>
    </xf>
    <xf numFmtId="0" fontId="10" fillId="0" borderId="0"/>
    <xf numFmtId="0" fontId="10" fillId="0" borderId="0"/>
    <xf numFmtId="0" fontId="11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4" fontId="33" fillId="0" borderId="0">
      <alignment vertical="center"/>
    </xf>
    <xf numFmtId="0" fontId="13" fillId="0" borderId="0"/>
    <xf numFmtId="0" fontId="13" fillId="0" borderId="0"/>
    <xf numFmtId="0" fontId="10" fillId="0" borderId="0"/>
    <xf numFmtId="0" fontId="10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3" fontId="11" fillId="0" borderId="0" applyFill="0" applyBorder="0" applyAlignment="0" applyProtection="0"/>
    <xf numFmtId="169" fontId="11" fillId="0" borderId="0">
      <alignment horizontal="center"/>
    </xf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8" borderId="0" applyNumberFormat="0" applyBorder="0" applyAlignment="0" applyProtection="0"/>
    <xf numFmtId="0" fontId="32" fillId="0" borderId="0">
      <alignment horizontal="center" wrapText="1"/>
      <protection locked="0"/>
    </xf>
    <xf numFmtId="0" fontId="38" fillId="12" borderId="0" applyNumberFormat="0" applyBorder="0" applyAlignment="0" applyProtection="0"/>
    <xf numFmtId="0" fontId="39" fillId="0" borderId="0" applyNumberFormat="0" applyFill="0" applyBorder="0" applyAlignment="0" applyProtection="0"/>
    <xf numFmtId="177" fontId="40" fillId="0" borderId="0" applyFill="0" applyBorder="0" applyAlignment="0"/>
    <xf numFmtId="0" fontId="41" fillId="29" borderId="20" applyNumberFormat="0" applyAlignment="0" applyProtection="0"/>
    <xf numFmtId="0" fontId="42" fillId="30" borderId="21" applyNumberFormat="0" applyAlignment="0" applyProtection="0"/>
    <xf numFmtId="170" fontId="11" fillId="0" borderId="0" applyFill="0" applyBorder="0" applyAlignment="0" applyProtection="0"/>
    <xf numFmtId="171" fontId="11" fillId="0" borderId="0" applyFill="0" applyBorder="0" applyAlignment="0" applyProtection="0"/>
    <xf numFmtId="0" fontId="43" fillId="0" borderId="0" applyNumberFormat="0" applyAlignment="0">
      <alignment horizontal="left"/>
    </xf>
    <xf numFmtId="172" fontId="11" fillId="0" borderId="0" applyFill="0" applyBorder="0" applyAlignment="0" applyProtection="0"/>
    <xf numFmtId="173" fontId="11" fillId="0" borderId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44" fillId="0" borderId="0" applyNumberFormat="0" applyAlignment="0">
      <alignment horizontal="left"/>
    </xf>
    <xf numFmtId="0" fontId="64" fillId="0" borderId="0"/>
    <xf numFmtId="0" fontId="45" fillId="0" borderId="0" applyNumberFormat="0" applyFill="0" applyBorder="0" applyAlignment="0" applyProtection="0"/>
    <xf numFmtId="0" fontId="46" fillId="0" borderId="0"/>
    <xf numFmtId="0" fontId="47" fillId="13" borderId="0" applyNumberFormat="0" applyBorder="0" applyAlignment="0" applyProtection="0"/>
    <xf numFmtId="38" fontId="30" fillId="31" borderId="0" applyNumberFormat="0" applyBorder="0" applyAlignment="0" applyProtection="0"/>
    <xf numFmtId="0" fontId="48" fillId="32" borderId="0"/>
    <xf numFmtId="0" fontId="29" fillId="0" borderId="19" applyNumberFormat="0" applyAlignment="0" applyProtection="0">
      <alignment horizontal="left" vertical="center"/>
    </xf>
    <xf numFmtId="0" fontId="29" fillId="0" borderId="18">
      <alignment horizontal="left" vertical="center"/>
    </xf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7">
      <alignment horizontal="center"/>
    </xf>
    <xf numFmtId="0" fontId="52" fillId="0" borderId="0">
      <alignment horizontal="center"/>
    </xf>
    <xf numFmtId="0" fontId="33" fillId="0" borderId="0"/>
    <xf numFmtId="0" fontId="53" fillId="16" borderId="20" applyNumberFormat="0" applyAlignment="0" applyProtection="0"/>
    <xf numFmtId="10" fontId="30" fillId="33" borderId="1" applyNumberFormat="0" applyBorder="0" applyAlignment="0" applyProtection="0"/>
    <xf numFmtId="0" fontId="54" fillId="0" borderId="25" applyNumberFormat="0" applyFill="0" applyAlignment="0" applyProtection="0"/>
    <xf numFmtId="0" fontId="55" fillId="34" borderId="0" applyNumberFormat="0" applyBorder="0" applyAlignment="0" applyProtection="0"/>
    <xf numFmtId="180" fontId="13" fillId="0" borderId="0"/>
    <xf numFmtId="0" fontId="13" fillId="0" borderId="0"/>
    <xf numFmtId="0" fontId="13" fillId="0" borderId="0"/>
    <xf numFmtId="0" fontId="13" fillId="35" borderId="26" applyNumberFormat="0" applyFont="0" applyAlignment="0" applyProtection="0"/>
    <xf numFmtId="0" fontId="56" fillId="29" borderId="27" applyNumberFormat="0" applyAlignment="0" applyProtection="0"/>
    <xf numFmtId="14" fontId="32" fillId="0" borderId="0">
      <alignment horizontal="center" wrapText="1"/>
      <protection locked="0"/>
    </xf>
    <xf numFmtId="10" fontId="13" fillId="0" borderId="0" applyFont="0" applyFill="0" applyBorder="0" applyAlignment="0" applyProtection="0"/>
    <xf numFmtId="0" fontId="57" fillId="36" borderId="0" applyNumberFormat="0" applyFont="0" applyBorder="0" applyAlignment="0">
      <alignment horizontal="center"/>
    </xf>
    <xf numFmtId="14" fontId="46" fillId="0" borderId="0" applyNumberFormat="0" applyFill="0" applyBorder="0" applyAlignment="0" applyProtection="0">
      <alignment horizontal="left"/>
    </xf>
    <xf numFmtId="0" fontId="57" fillId="1" borderId="18" applyNumberFormat="0" applyFont="0" applyAlignment="0">
      <alignment horizontal="center"/>
    </xf>
    <xf numFmtId="0" fontId="46" fillId="0" borderId="28"/>
    <xf numFmtId="174" fontId="34" fillId="0" borderId="29">
      <alignment horizontal="justify" vertical="top" wrapText="1"/>
    </xf>
    <xf numFmtId="0" fontId="58" fillId="0" borderId="0" applyNumberFormat="0" applyFill="0" applyBorder="0" applyAlignment="0">
      <alignment horizontal="center"/>
    </xf>
    <xf numFmtId="0" fontId="13" fillId="0" borderId="0"/>
    <xf numFmtId="40" fontId="59" fillId="0" borderId="0" applyBorder="0">
      <alignment horizontal="right"/>
    </xf>
    <xf numFmtId="0" fontId="60" fillId="0" borderId="0" applyNumberFormat="0" applyFill="0" applyBorder="0" applyAlignment="0" applyProtection="0"/>
    <xf numFmtId="0" fontId="61" fillId="0" borderId="30" applyNumberFormat="0" applyFill="0" applyAlignment="0" applyProtection="0"/>
    <xf numFmtId="0" fontId="62" fillId="0" borderId="0" applyNumberFormat="0" applyFill="0" applyBorder="0" applyAlignment="0" applyProtection="0"/>
    <xf numFmtId="175" fontId="11" fillId="0" borderId="31">
      <protection locked="0"/>
    </xf>
    <xf numFmtId="175" fontId="35" fillId="37" borderId="31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1" fillId="0" borderId="0"/>
    <xf numFmtId="9" fontId="1" fillId="0" borderId="0" applyFont="0" applyFill="0" applyBorder="0" applyAlignment="0" applyProtection="0"/>
    <xf numFmtId="0" fontId="13" fillId="0" borderId="0"/>
    <xf numFmtId="170" fontId="11" fillId="0" borderId="0" applyFill="0" applyBorder="0" applyAlignment="0" applyProtection="0"/>
    <xf numFmtId="3" fontId="11" fillId="0" borderId="0" applyBorder="0">
      <alignment horizontal="right"/>
      <protection locked="0"/>
    </xf>
    <xf numFmtId="176" fontId="11" fillId="0" borderId="0" applyFill="0" applyBorder="0" applyAlignment="0" applyProtection="0"/>
    <xf numFmtId="166" fontId="13" fillId="0" borderId="0" applyFill="0" applyBorder="0" applyAlignment="0" applyProtection="0"/>
    <xf numFmtId="0" fontId="1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</cellStyleXfs>
  <cellXfs count="91">
    <xf numFmtId="0" fontId="0" fillId="0" borderId="0" xfId="0"/>
    <xf numFmtId="0" fontId="6" fillId="0" borderId="0" xfId="0" applyFont="1"/>
    <xf numFmtId="3" fontId="7" fillId="4" borderId="1" xfId="1" applyNumberFormat="1" applyFont="1" applyFill="1" applyBorder="1" applyAlignment="1">
      <alignment horizontal="center" vertical="center"/>
    </xf>
    <xf numFmtId="0" fontId="9" fillId="0" borderId="0" xfId="1" applyFont="1"/>
    <xf numFmtId="0" fontId="9" fillId="4" borderId="0" xfId="1" applyFont="1" applyFill="1"/>
    <xf numFmtId="49" fontId="9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49" fontId="14" fillId="0" borderId="0" xfId="0" applyNumberFormat="1" applyFont="1"/>
    <xf numFmtId="0" fontId="14" fillId="0" borderId="0" xfId="0" applyFont="1"/>
    <xf numFmtId="0" fontId="15" fillId="0" borderId="0" xfId="0" applyFont="1"/>
    <xf numFmtId="49" fontId="14" fillId="0" borderId="0" xfId="0" applyNumberFormat="1" applyFont="1" applyAlignment="1">
      <alignment vertical="top" wrapText="1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Alignment="1">
      <alignment horizontal="left" wrapText="1"/>
    </xf>
    <xf numFmtId="49" fontId="14" fillId="0" borderId="0" xfId="0" applyNumberFormat="1" applyFont="1" applyAlignment="1">
      <alignment vertical="center"/>
    </xf>
    <xf numFmtId="167" fontId="7" fillId="4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164" fontId="8" fillId="3" borderId="3" xfId="1" applyNumberFormat="1" applyFont="1" applyFill="1" applyBorder="1" applyAlignment="1">
      <alignment horizontal="center" vertical="center" textRotation="90" wrapText="1"/>
    </xf>
    <xf numFmtId="49" fontId="7" fillId="0" borderId="4" xfId="1" applyNumberFormat="1" applyFont="1" applyBorder="1" applyAlignment="1">
      <alignment horizontal="center" vertical="center" wrapText="1"/>
    </xf>
    <xf numFmtId="49" fontId="16" fillId="4" borderId="4" xfId="1" applyNumberFormat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left" vertical="center" wrapText="1"/>
    </xf>
    <xf numFmtId="3" fontId="7" fillId="4" borderId="5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4" fillId="0" borderId="0" xfId="1" applyFont="1" applyAlignment="1">
      <alignment vertical="center" wrapText="1"/>
    </xf>
    <xf numFmtId="49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1" applyFont="1" applyAlignment="1">
      <alignment horizontal="left" wrapText="1"/>
    </xf>
    <xf numFmtId="0" fontId="18" fillId="0" borderId="1" xfId="1" applyFont="1" applyBorder="1" applyAlignment="1">
      <alignment horizontal="center" vertical="center" wrapText="1"/>
    </xf>
    <xf numFmtId="0" fontId="9" fillId="0" borderId="1" xfId="1" applyFont="1" applyBorder="1"/>
    <xf numFmtId="167" fontId="7" fillId="4" borderId="6" xfId="1" applyNumberFormat="1" applyFont="1" applyFill="1" applyBorder="1" applyAlignment="1">
      <alignment horizontal="center" vertical="center"/>
    </xf>
    <xf numFmtId="167" fontId="7" fillId="0" borderId="5" xfId="1" applyNumberFormat="1" applyFont="1" applyBorder="1" applyAlignment="1">
      <alignment horizontal="center" vertical="center"/>
    </xf>
    <xf numFmtId="0" fontId="9" fillId="4" borderId="5" xfId="1" applyFont="1" applyFill="1" applyBorder="1"/>
    <xf numFmtId="0" fontId="9" fillId="0" borderId="5" xfId="1" applyFont="1" applyBorder="1"/>
    <xf numFmtId="167" fontId="7" fillId="4" borderId="5" xfId="1" applyNumberFormat="1" applyFont="1" applyFill="1" applyBorder="1" applyAlignment="1">
      <alignment horizontal="center" vertical="center"/>
    </xf>
    <xf numFmtId="167" fontId="7" fillId="4" borderId="8" xfId="1" applyNumberFormat="1" applyFont="1" applyFill="1" applyBorder="1" applyAlignment="1">
      <alignment horizontal="center" vertical="center"/>
    </xf>
    <xf numFmtId="167" fontId="7" fillId="0" borderId="1" xfId="1" applyNumberFormat="1" applyFont="1" applyBorder="1" applyAlignment="1">
      <alignment horizontal="center" vertical="center"/>
    </xf>
    <xf numFmtId="164" fontId="8" fillId="3" borderId="9" xfId="1" applyNumberFormat="1" applyFont="1" applyFill="1" applyBorder="1" applyAlignment="1">
      <alignment horizontal="center" vertical="center" textRotation="90" wrapText="1"/>
    </xf>
    <xf numFmtId="0" fontId="8" fillId="0" borderId="10" xfId="1" applyFont="1" applyBorder="1" applyAlignment="1">
      <alignment horizontal="center"/>
    </xf>
    <xf numFmtId="3" fontId="7" fillId="4" borderId="10" xfId="1" applyNumberFormat="1" applyFont="1" applyFill="1" applyBorder="1" applyAlignment="1">
      <alignment horizontal="center" vertical="center"/>
    </xf>
    <xf numFmtId="167" fontId="7" fillId="4" borderId="10" xfId="1" applyNumberFormat="1" applyFont="1" applyFill="1" applyBorder="1" applyAlignment="1">
      <alignment horizontal="center" vertical="center"/>
    </xf>
    <xf numFmtId="167" fontId="7" fillId="4" borderId="1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justify" vertical="center" wrapText="1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Alignment="1">
      <alignment horizontal="left" wrapText="1"/>
    </xf>
    <xf numFmtId="0" fontId="4" fillId="4" borderId="10" xfId="1" applyFont="1" applyFill="1" applyBorder="1" applyAlignment="1">
      <alignment horizontal="justify" vertical="center" wrapText="1"/>
    </xf>
    <xf numFmtId="0" fontId="8" fillId="0" borderId="13" xfId="1" applyFont="1" applyBorder="1" applyAlignment="1">
      <alignment horizontal="center"/>
    </xf>
    <xf numFmtId="167" fontId="7" fillId="4" borderId="14" xfId="1" applyNumberFormat="1" applyFont="1" applyFill="1" applyBorder="1" applyAlignment="1">
      <alignment horizontal="center" vertical="center"/>
    </xf>
    <xf numFmtId="167" fontId="7" fillId="4" borderId="15" xfId="1" applyNumberFormat="1" applyFont="1" applyFill="1" applyBorder="1" applyAlignment="1">
      <alignment horizontal="center" vertical="center"/>
    </xf>
    <xf numFmtId="167" fontId="7" fillId="0" borderId="13" xfId="1" applyNumberFormat="1" applyFont="1" applyBorder="1" applyAlignment="1">
      <alignment horizontal="center" vertical="center"/>
    </xf>
    <xf numFmtId="167" fontId="7" fillId="0" borderId="10" xfId="1" applyNumberFormat="1" applyFont="1" applyBorder="1" applyAlignment="1">
      <alignment horizontal="center" vertical="center"/>
    </xf>
    <xf numFmtId="167" fontId="7" fillId="4" borderId="17" xfId="1" applyNumberFormat="1" applyFont="1" applyFill="1" applyBorder="1" applyAlignment="1">
      <alignment horizontal="center" vertical="center"/>
    </xf>
    <xf numFmtId="167" fontId="7" fillId="4" borderId="13" xfId="1" applyNumberFormat="1" applyFont="1" applyFill="1" applyBorder="1" applyAlignment="1">
      <alignment horizontal="center" vertical="center"/>
    </xf>
    <xf numFmtId="3" fontId="7" fillId="4" borderId="13" xfId="1" applyNumberFormat="1" applyFont="1" applyFill="1" applyBorder="1" applyAlignment="1">
      <alignment horizontal="center" vertical="center"/>
    </xf>
    <xf numFmtId="167" fontId="7" fillId="7" borderId="1" xfId="1" applyNumberFormat="1" applyFont="1" applyFill="1" applyBorder="1" applyAlignment="1">
      <alignment horizontal="center" vertical="center"/>
    </xf>
    <xf numFmtId="167" fontId="7" fillId="8" borderId="1" xfId="1" applyNumberFormat="1" applyFont="1" applyFill="1" applyBorder="1" applyAlignment="1">
      <alignment horizontal="center" vertical="center"/>
    </xf>
    <xf numFmtId="167" fontId="7" fillId="6" borderId="1" xfId="1" applyNumberFormat="1" applyFont="1" applyFill="1" applyBorder="1" applyAlignment="1">
      <alignment horizontal="center" vertical="center"/>
    </xf>
    <xf numFmtId="167" fontId="7" fillId="10" borderId="1" xfId="1" applyNumberFormat="1" applyFont="1" applyFill="1" applyBorder="1" applyAlignment="1">
      <alignment horizontal="center" vertical="center"/>
    </xf>
    <xf numFmtId="167" fontId="7" fillId="5" borderId="5" xfId="1" applyNumberFormat="1" applyFont="1" applyFill="1" applyBorder="1" applyAlignment="1">
      <alignment horizontal="center" vertical="center"/>
    </xf>
    <xf numFmtId="167" fontId="7" fillId="9" borderId="1" xfId="1" applyNumberFormat="1" applyFont="1" applyFill="1" applyBorder="1" applyAlignment="1">
      <alignment horizontal="center" vertical="center"/>
    </xf>
    <xf numFmtId="167" fontId="7" fillId="7" borderId="16" xfId="1" applyNumberFormat="1" applyFont="1" applyFill="1" applyBorder="1" applyAlignment="1">
      <alignment horizontal="center" vertical="center"/>
    </xf>
    <xf numFmtId="167" fontId="7" fillId="0" borderId="16" xfId="1" applyNumberFormat="1" applyFont="1" applyBorder="1" applyAlignment="1">
      <alignment horizontal="center" vertical="center"/>
    </xf>
    <xf numFmtId="167" fontId="7" fillId="5" borderId="1" xfId="1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/>
    <xf numFmtId="49" fontId="14" fillId="0" borderId="0" xfId="0" applyNumberFormat="1" applyFont="1" applyFill="1"/>
    <xf numFmtId="0" fontId="22" fillId="0" borderId="0" xfId="0" applyFont="1"/>
    <xf numFmtId="168" fontId="21" fillId="0" borderId="0" xfId="0" applyNumberFormat="1" applyFont="1"/>
    <xf numFmtId="0" fontId="21" fillId="0" borderId="0" xfId="0" applyFont="1"/>
    <xf numFmtId="0" fontId="23" fillId="0" borderId="0" xfId="0" applyFont="1"/>
    <xf numFmtId="49" fontId="14" fillId="0" borderId="0" xfId="0" applyNumberFormat="1" applyFont="1" applyFill="1" applyAlignment="1">
      <alignment vertical="top" wrapText="1"/>
    </xf>
    <xf numFmtId="0" fontId="24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horizontal="righ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7" fillId="4" borderId="0" xfId="0" applyFont="1" applyFill="1" applyAlignment="1">
      <alignment horizontal="left"/>
    </xf>
    <xf numFmtId="0" fontId="26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7" fillId="0" borderId="0" xfId="17" applyFont="1" applyAlignment="1">
      <alignment horizontal="left" vertical="center"/>
    </xf>
    <xf numFmtId="49" fontId="7" fillId="0" borderId="0" xfId="1" applyNumberFormat="1" applyFont="1" applyAlignment="1">
      <alignment horizontal="center" vertical="center" wrapText="1"/>
    </xf>
    <xf numFmtId="0" fontId="7" fillId="0" borderId="0" xfId="1" applyFont="1"/>
    <xf numFmtId="0" fontId="27" fillId="4" borderId="0" xfId="0" applyFont="1" applyFill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/>
    </xf>
    <xf numFmtId="0" fontId="9" fillId="0" borderId="12" xfId="1" applyFont="1" applyBorder="1" applyAlignment="1">
      <alignment horizontal="center"/>
    </xf>
    <xf numFmtId="49" fontId="14" fillId="0" borderId="0" xfId="0" applyNumberFormat="1" applyFont="1" applyAlignment="1">
      <alignment horizontal="left" wrapText="1"/>
    </xf>
    <xf numFmtId="49" fontId="4" fillId="2" borderId="7" xfId="1" applyNumberFormat="1" applyFont="1" applyFill="1" applyBorder="1" applyAlignment="1">
      <alignment horizontal="center" vertical="center" wrapText="1"/>
    </xf>
  </cellXfs>
  <cellStyles count="283">
    <cellStyle name="_ Компенсация разницы ст-ти дизтоплива-Кубла" xfId="93" xr:uid="{2BE4350C-E770-4A4C-BE57-94DB1C36224A}"/>
    <cellStyle name="_10.Труба обсадная ПО мр 2006г." xfId="94" xr:uid="{1DDEF0C0-6400-4AF7-96A4-11741A129B5A}"/>
    <cellStyle name="_3 Бюджет Узбекистан" xfId="95" xr:uid="{4653A21B-86E2-48FD-BFE5-DE28CF5A942B}"/>
    <cellStyle name="_969 Сузун Глубина-день 49 дней" xfId="96" xr:uid="{18C9FF65-7B3C-437B-BFE9-E01AF00FAC7E}"/>
    <cellStyle name="_I кв.2004" xfId="98" xr:uid="{ED996791-E913-4183-890C-6F5C40968128}"/>
    <cellStyle name="_Амортизация ПСД - факт" xfId="99" xr:uid="{298790A7-6820-4134-BB4C-A4FEC38703E5}"/>
    <cellStyle name="_Анализ Амортизации по смете, и фактических имущ. платежей (Лизинга)" xfId="100" xr:uid="{741DC22F-4005-4C5A-8E86-D15CE058C854}"/>
    <cellStyle name="_Аренда_лизинг" xfId="101" xr:uid="{9AE48152-2040-4C88-8522-72086C0C109E}"/>
    <cellStyle name="_Аренда_лизинг 2005" xfId="102" xr:uid="{C37F956F-3A8F-4CBB-B1D5-FB2564D0A36C}"/>
    <cellStyle name="_Возмещение амортизации ССК" xfId="103" xr:uid="{306439E6-04E3-4242-8B34-E5168FE589B7}"/>
    <cellStyle name="_Выполнение за август 08г. (обс.трубы Тлеук)" xfId="104" xr:uid="{22060B63-A7BB-47D2-A8C4-E61685AF4307}"/>
    <cellStyle name="_Дох. ст_структура_2 пол.04 г.УТТ-2 наличие 1.07.04" xfId="105" xr:uid="{366E21B0-615A-4E80-94D8-A010A8913C4A}"/>
    <cellStyle name="_Дох.ставки с 1.07 НПБС_2" xfId="106" xr:uid="{21F0EAFC-1582-48FC-BC68-7BB57F31A3B9}"/>
    <cellStyle name="_ЕТ на 4 квартал 6 вариант " xfId="107" xr:uid="{DD83E6D7-992D-432C-8E6F-FB1E5980AD45}"/>
    <cellStyle name="_ИСР - Установка цем.моста на В.Айтузе (98 час.=4,08сут.)" xfId="108" xr:uid="{D0C0C34A-FDCF-41CB-B89A-80931473F2B9}"/>
    <cellStyle name="_Книга13" xfId="109" xr:uid="{811A0EC0-6BA2-4CD7-925E-2C784F5F6B89}"/>
    <cellStyle name="_Компенсация дизтоплива Жиес" xfId="110" xr:uid="{EF9EAA3A-5213-4487-B1D9-4EEBB2857C9B}"/>
    <cellStyle name="_Лист1" xfId="111" xr:uid="{55B208CC-A937-4DB0-8798-2F22552991CB}"/>
    <cellStyle name="_Материалы" xfId="112" xr:uid="{C8718890-4227-4945-ADD2-3BB34249E36C}"/>
    <cellStyle name="_мой вариант" xfId="113" xr:uid="{CCEF9043-48F2-48A3-ADEE-728E68267CA6}"/>
    <cellStyle name="_Накладные по диз.топливу по Тлеукудук" xfId="114" xr:uid="{B891FC23-7BFF-435E-964F-0EB299EB2F7E}"/>
    <cellStyle name="_Объемы ГРР (свод)" xfId="115" xr:uid="{017F3DFC-F736-49C0-BD4F-8F8EBAC66CC2}"/>
    <cellStyle name="_Охрана 136 Снежной" xfId="116" xr:uid="{9024E797-A3C9-42DE-BAA6-6D3A10D30C84}"/>
    <cellStyle name="_Переправа" xfId="117" xr:uid="{76751FE7-DFB6-45EA-88DF-5CED01D411A0}"/>
    <cellStyle name="_План" xfId="118" xr:uid="{7E2BEE5E-4F33-4B80-A78C-35311B78E801}"/>
    <cellStyle name="_ПП на 18 сентября" xfId="119" xr:uid="{E2B4D6DA-D4B9-4E57-A194-EB4B941C4AE5}"/>
    <cellStyle name="_приход" xfId="120" xr:uid="{23765E21-DBC7-4A48-9BBE-4C65FDAD37D1}"/>
    <cellStyle name="_Производственная программа-2004 на 2 полугодие" xfId="121" xr:uid="{01B9BC87-EB27-4FC6-B438-2ED3318B7366}"/>
    <cellStyle name="_Раскладка В Айтуз для компенсации" xfId="122" xr:uid="{BCF203A2-F707-4269-A544-060D57E7F38D}"/>
    <cellStyle name="_Расчёт индекса на 3 квартал 04 от  01.07.04 вар. ТН" xfId="123" xr:uid="{2824FC60-8514-4EC2-A06E-60AA89947C8A}"/>
    <cellStyle name="_Расчет- компенсация ТМЦ Тлеукудук" xfId="124" xr:uid="{CA253B5C-FD02-4E7C-B59C-B58327427BB2}"/>
    <cellStyle name="_РАСЧЕТЫ ПО КОМПЕНСАЦИИ" xfId="125" xr:uid="{2D776ECE-D7B9-43DF-8F0D-D557D8703FF0}"/>
    <cellStyle name="_Сверка выполненных объемов _ТЕДЖЕНКАЗГАН" xfId="126" xr:uid="{858C4205-74F6-42C2-A29A-C4292A6990BD}"/>
    <cellStyle name="_Смета подрядчика  для предоставления" xfId="127" xr:uid="{E54DFEFB-FA80-4621-A6A1-786CB78B0A8A}"/>
    <cellStyle name="_Смета подрядчика 21.04.08 в долларах" xfId="128" xr:uid="{B6169941-87EB-46FF-A663-10D56CBF0B61}"/>
    <cellStyle name="_Смета подрядчика 22.10.07 руб." xfId="129" xr:uid="{47BFFF2E-4FA1-4DCD-B3B8-8634993ACDD9}"/>
    <cellStyle name="_Смета подрядчика 28.08.08" xfId="130" xr:uid="{496302CF-FB1D-4E12-87DA-E34677711D76}"/>
    <cellStyle name="_Смета Северный Аламбек" xfId="131" xr:uid="{86CA33A4-C52F-4865-9E45-745A47E9FA7C}"/>
    <cellStyle name="_Сметные расчеты 22.10.07" xfId="132" xr:uid="{EDCC72C5-1793-422C-AACC-428D881F68DB}"/>
    <cellStyle name="_Сметные расчеты Восточный Айтуз" xfId="133" xr:uid="{1F3002C6-800A-4210-9CAA-97D96CCD49B5}"/>
    <cellStyle name="_Сметные расчеты Восточный Айтуз измен.26.09" xfId="134" xr:uid="{A693CDEE-5878-498E-AA52-BBF37FC05D44}"/>
    <cellStyle name="_Сметные расчеты ЖИЕС (тек цены $) геоф 15 от 04.02.08" xfId="135" xr:uid="{9A7C7724-3F69-4802-9309-F0D9CD4AC50C}"/>
    <cellStyle name="_Сметные расчеты Картпай для ССК" xfId="136" xr:uid="{E29B40B4-CC8F-4492-ACC2-1C53D8301804}"/>
    <cellStyle name="_Сметные расчеты Картпай исправленный 20.09.07" xfId="137" xr:uid="{6685F8EE-6034-41B9-B2D5-3DD5AB8ED6BA}"/>
    <cellStyle name="_Тариф УТТ-4 для согласов" xfId="138" xr:uid="{F88989A6-2683-4A48-ADD4-BF053FAE138A}"/>
    <cellStyle name="_Тарифы 21.06.04" xfId="139" xr:uid="{1D306876-CF8D-4206-9486-1E3EE03756BF}"/>
    <cellStyle name="_Теджен химия и цемент" xfId="140" xr:uid="{379CD0D2-5E46-4218-A71B-7CBA847A1701}"/>
    <cellStyle name="_Тенженказган для компенсации-труба" xfId="141" xr:uid="{E2AC3DF7-E63F-4F65-96C0-629342285C91}"/>
    <cellStyle name="_Тенженказган для компенсации-труба и раскладка сметы" xfId="142" xr:uid="{1B3E838F-19E8-438C-9768-0FD9AE1804A4}"/>
    <cellStyle name="_Тенженказган цемент" xfId="143" xr:uid="{707D7DC4-DF64-4E41-87E1-50AA857D100B}"/>
    <cellStyle name="_Тенженказгандля компенсации-топливо" xfId="144" xr:uid="{0B456854-A1C9-41C4-873D-285BCEC1278C}"/>
    <cellStyle name="_УТТ-4 тариф 4 кв на 16 сент" xfId="145" xr:uid="{BBCFA527-4DC4-481A-A144-E92A8C717D3A}"/>
    <cellStyle name="0" xfId="146" xr:uid="{584569BE-1A46-4C13-858A-EBBC76899A4F}"/>
    <cellStyle name="0,00;0;" xfId="147" xr:uid="{0FCC908A-E741-49E8-BDC8-2F2D1A2827C7}"/>
    <cellStyle name="20% - Accent1" xfId="148" xr:uid="{6C7EEBB2-C221-43DB-B18C-6521F551BB89}"/>
    <cellStyle name="20% - Accent2" xfId="149" xr:uid="{C3E7BF64-F6EE-4A8F-91F6-10F0F5F45201}"/>
    <cellStyle name="20% - Accent3" xfId="150" xr:uid="{2F5405BE-D7A8-4274-A6B9-0709B2C58A76}"/>
    <cellStyle name="20% - Accent4" xfId="151" xr:uid="{0F7380B2-C535-4383-8ED2-1F508E26A6DB}"/>
    <cellStyle name="20% - Accent5" xfId="152" xr:uid="{B9A26FF6-1268-42D0-9FFC-1967E9B48937}"/>
    <cellStyle name="20% - Accent6" xfId="153" xr:uid="{E0F52C8F-43BD-48E5-9858-597489595B13}"/>
    <cellStyle name="40% - Accent1" xfId="154" xr:uid="{751ABB58-EAEC-485A-B3D9-51370E5F6418}"/>
    <cellStyle name="40% - Accent2" xfId="155" xr:uid="{234B8697-0237-4FB0-B007-DD3EE5C85C58}"/>
    <cellStyle name="40% - Accent3" xfId="156" xr:uid="{F0332501-56EF-4A4F-ACF7-15713CE6EDDC}"/>
    <cellStyle name="40% - Accent4" xfId="157" xr:uid="{C8338E73-B2ED-45A6-96CC-1089CB22490D}"/>
    <cellStyle name="40% - Accent5" xfId="158" xr:uid="{308A5D73-5090-47CB-A720-7CAD32D5336C}"/>
    <cellStyle name="40% - Accent6" xfId="159" xr:uid="{F832722A-987C-4D20-A7BB-602BB6BBCB2D}"/>
    <cellStyle name="60% - Accent1" xfId="160" xr:uid="{F40D5F91-79A1-49A1-8CB6-EFB6055DC18E}"/>
    <cellStyle name="60% - Accent2" xfId="161" xr:uid="{2F3E0BE9-24B9-4239-9D55-1E0A4FD9BC91}"/>
    <cellStyle name="60% - Accent3" xfId="162" xr:uid="{AA70AFD2-68FC-4DD6-94E7-8F1FCB4A132F}"/>
    <cellStyle name="60% - Accent4" xfId="163" xr:uid="{E645FBB0-15CA-4117-A7C1-D9266284CD76}"/>
    <cellStyle name="60% - Accent5" xfId="164" xr:uid="{46C2E877-233C-4926-85A7-6364C7BBE21E}"/>
    <cellStyle name="60% - Accent6" xfId="165" xr:uid="{5C72ED97-90D7-4D96-8CC3-FF48A40DF444}"/>
    <cellStyle name="Accent1" xfId="166" xr:uid="{B3B4340D-AA96-4058-9749-9F714F954626}"/>
    <cellStyle name="Accent2" xfId="167" xr:uid="{3E6CF789-366E-48D3-8A64-195F549BA7CC}"/>
    <cellStyle name="Accent3" xfId="168" xr:uid="{313FAC30-4F92-4F01-BCD9-EB7D04D5C126}"/>
    <cellStyle name="Accent4" xfId="169" xr:uid="{79900BAD-4C94-4410-ADCE-2F7181FCF1FB}"/>
    <cellStyle name="Accent5" xfId="170" xr:uid="{5EA5D573-2B3C-4783-A33F-39966B2A6FC5}"/>
    <cellStyle name="Accent6" xfId="171" xr:uid="{0E59E1C8-0DDB-40C1-B8B9-E150F015CC53}"/>
    <cellStyle name="args.style" xfId="172" xr:uid="{499438F0-61A5-403E-A778-2254B7987C8E}"/>
    <cellStyle name="Bad" xfId="173" xr:uid="{5ADEE068-4E07-42B8-9AAF-63D7631D8C62}"/>
    <cellStyle name="Body" xfId="174" xr:uid="{56D669DA-8EA4-407C-9511-8C6975D8FA8A}"/>
    <cellStyle name="Calc Currency (0)" xfId="175" xr:uid="{75DB7A37-BFF9-4A4F-88B8-252851170EB5}"/>
    <cellStyle name="Calc Currency (0) 2" xfId="50" xr:uid="{72D03358-4762-42F3-8404-02243D31D525}"/>
    <cellStyle name="Calculation" xfId="176" xr:uid="{72E01BDE-8EF0-4BFC-B10C-0479359607F6}"/>
    <cellStyle name="Check Cell" xfId="177" xr:uid="{9FCA3195-825B-434C-ADF7-B61B66A05A13}"/>
    <cellStyle name="Comma [0]" xfId="178" xr:uid="{BEC49571-C32B-4E37-BA57-544DC8069387}"/>
    <cellStyle name="Comma_irl tel sep5" xfId="179" xr:uid="{FCD508B9-7450-4DC8-A689-FD1799AFF477}"/>
    <cellStyle name="Copied" xfId="180" xr:uid="{71FF432C-4926-434E-B8B7-B4637A4A0AFC}"/>
    <cellStyle name="Currency [0]" xfId="181" xr:uid="{E007EADB-2C6A-4F93-8221-F9FF063F18B4}"/>
    <cellStyle name="Currency_irl tel sep5" xfId="182" xr:uid="{EC68EAC1-0652-4AA8-9E03-054BC25C7CF1}"/>
    <cellStyle name="Dezimal [0]_NEGS" xfId="183" xr:uid="{8B1339BD-F101-4512-9756-F46463B7A2D1}"/>
    <cellStyle name="Dezimal_NEGS" xfId="184" xr:uid="{96E87439-D5DF-43A2-8FA0-1FB804B0EF64}"/>
    <cellStyle name="Entered" xfId="185" xr:uid="{B5E45BFA-16E9-494A-ADD5-5BA622E2D9AD}"/>
    <cellStyle name="Excel Built-in Normal" xfId="186" xr:uid="{545A4B0C-2074-4ADE-9332-468D75065727}"/>
    <cellStyle name="Explanatory Text" xfId="187" xr:uid="{E5DB4E6B-3C3F-487A-9C1F-B76516DAA271}"/>
    <cellStyle name="form" xfId="188" xr:uid="{668D270C-6BDA-47EA-B015-6E76565583C1}"/>
    <cellStyle name="Good" xfId="189" xr:uid="{EED5A58A-5D88-41F9-8A74-F070A26A8F9F}"/>
    <cellStyle name="Grey" xfId="190" xr:uid="{96445F9B-2CE2-4F89-8556-7DD01E4513FE}"/>
    <cellStyle name="Head 1" xfId="191" xr:uid="{7338516A-4C29-4D2D-904E-CB5CB7D8237B}"/>
    <cellStyle name="Header1" xfId="192" xr:uid="{9E99F6ED-F72C-4952-A226-B1AD5B29021E}"/>
    <cellStyle name="Header2" xfId="193" xr:uid="{F0F1CCA3-D671-49BE-B8A7-82EC098EEBDE}"/>
    <cellStyle name="Heading 1" xfId="194" xr:uid="{F1CD4504-0E65-41BF-A7C5-6D1571E1B297}"/>
    <cellStyle name="Heading 2" xfId="195" xr:uid="{382FA218-7318-4CE2-89D5-6D945501100B}"/>
    <cellStyle name="Heading 3" xfId="196" xr:uid="{0BD01E9E-AE3A-4417-B83D-8D3338EF305F}"/>
    <cellStyle name="Heading 4" xfId="197" xr:uid="{7BDDBE5F-0FBC-406A-9575-3A9BF77B7A86}"/>
    <cellStyle name="HEADINGS" xfId="198" xr:uid="{BEE8EED5-122F-4B88-BACA-73FE7A1D87D9}"/>
    <cellStyle name="HEADINGSTOP" xfId="199" xr:uid="{F645C90E-4226-4CEE-B5FB-B289AF92B9C9}"/>
    <cellStyle name="Iau?iue_drnrcodiaec e in?lno cr 1999 aia" xfId="200" xr:uid="{903F2A35-4C4D-4AF2-9656-7B7C899D4251}"/>
    <cellStyle name="Input" xfId="201" xr:uid="{24B9BA1C-DDBC-4D7A-8114-803CB8B22258}"/>
    <cellStyle name="Input [yellow]" xfId="202" xr:uid="{C3440F08-9155-4CC2-9280-EE033DB2753F}"/>
    <cellStyle name="Linked Cell" xfId="203" xr:uid="{BA969A02-60B4-4763-92FC-31A9CBB38005}"/>
    <cellStyle name="Neutral" xfId="204" xr:uid="{A9D59E7C-AD85-408C-8BE2-735BC7B0CEFB}"/>
    <cellStyle name="Normal - Style1" xfId="205" xr:uid="{9819ECCB-7BF6-4E52-BBEA-15081F7E6126}"/>
    <cellStyle name="Normal 39 2" xfId="3" xr:uid="{00000000-0005-0000-0000-000000000000}"/>
    <cellStyle name="Normal_2-13-03   16.04.05" xfId="206" xr:uid="{B33E2018-C694-4F85-A89C-E40B2AF9DD66}"/>
    <cellStyle name="normбlnм_laroux" xfId="207" xr:uid="{AA272670-0FCB-4707-8570-ADA8F10B2896}"/>
    <cellStyle name="Note" xfId="208" xr:uid="{1C777B8D-8072-4F57-9945-372C2DFEAA31}"/>
    <cellStyle name="Output" xfId="209" xr:uid="{4522823F-8C8E-4C3B-87AE-4D33622E3C2E}"/>
    <cellStyle name="per.style" xfId="210" xr:uid="{3BB437BE-575A-474C-861A-2BBBF76E755D}"/>
    <cellStyle name="Percent [2]" xfId="211" xr:uid="{D4206849-739F-4AA8-B7A5-318BCCBB487E}"/>
    <cellStyle name="regstoresfromspecstores" xfId="212" xr:uid="{93ABC3B7-15A9-471F-A676-3CFB70B8097B}"/>
    <cellStyle name="RevList" xfId="213" xr:uid="{4FBA9269-4C23-4DBF-9CC1-83D1C9FCD535}"/>
    <cellStyle name="SHADEDSTORES" xfId="214" xr:uid="{D206C294-F524-469E-B236-8DCF49E7A52B}"/>
    <cellStyle name="Shell" xfId="215" xr:uid="{6B2B0B22-61C7-43F4-B30B-FC80094A3B83}"/>
    <cellStyle name="Special" xfId="216" xr:uid="{4904187B-154F-45E9-8F87-104B3621AE14}"/>
    <cellStyle name="specstores" xfId="217" xr:uid="{779D577D-8CA9-4CA5-A560-D1B780E4B658}"/>
    <cellStyle name="Standard_NEGS" xfId="218" xr:uid="{FA6AE977-20F4-45FB-8BC7-204B70ADA790}"/>
    <cellStyle name="Subtotal" xfId="219" xr:uid="{30400C98-9CDC-4C4B-9699-B92590A06EFB}"/>
    <cellStyle name="Title" xfId="220" xr:uid="{0A3A9C3C-3845-4C06-A15C-D44826ADF794}"/>
    <cellStyle name="Total" xfId="221" xr:uid="{A6AA0C04-BA26-48D3-9265-B16E4868AED7}"/>
    <cellStyle name="Warning Text" xfId="222" xr:uid="{EE4703F4-20DE-4B9A-A059-F00A6112EC49}"/>
    <cellStyle name="Беззащитный" xfId="223" xr:uid="{285A88A0-D674-4ABD-B8E1-85DCED623A02}"/>
    <cellStyle name="Защитный" xfId="224" xr:uid="{1A9E6226-6402-4FBD-8CE8-ED4699519CFD}"/>
    <cellStyle name="Обычный" xfId="0" builtinId="0"/>
    <cellStyle name="Обычный 10" xfId="4" xr:uid="{00000000-0005-0000-0000-000002000000}"/>
    <cellStyle name="Обычный 11" xfId="18" xr:uid="{88D2D27A-18B8-458C-8BB8-5070D2001CF8}"/>
    <cellStyle name="Обычный 12" xfId="62" xr:uid="{03CD6D64-5385-4705-B62A-C85DEE0A0251}"/>
    <cellStyle name="Обычный 2" xfId="5" xr:uid="{00000000-0005-0000-0000-000003000000}"/>
    <cellStyle name="Обычный 2 2" xfId="6" xr:uid="{00000000-0005-0000-0000-000004000000}"/>
    <cellStyle name="Обычный 2 2 2" xfId="7" xr:uid="{00000000-0005-0000-0000-000005000000}"/>
    <cellStyle name="Обычный 2 2 2 2" xfId="30" xr:uid="{7DA5B490-02A2-451D-B542-A0544A939809}"/>
    <cellStyle name="Обычный 2 2_№ 2.1.Монтаж" xfId="19" xr:uid="{D73C3338-7FBE-4549-BBDC-306457EAC799}"/>
    <cellStyle name="Обычный 2 3" xfId="55" xr:uid="{C1A837A7-19BC-4800-B539-B3FA12A15E3A}"/>
    <cellStyle name="Обычный 2 3 2" xfId="8" xr:uid="{00000000-0005-0000-0000-000006000000}"/>
    <cellStyle name="Обычный 2 38" xfId="20" xr:uid="{CBCA1006-96F5-4993-AAC6-415DAFFCB100}"/>
    <cellStyle name="Обычный 2 38 2" xfId="29" xr:uid="{32346A77-2026-40DC-9B25-964B17924DE9}"/>
    <cellStyle name="Обычный 2 38 2 2" xfId="44" xr:uid="{E0AB1F7B-032E-4653-9946-69BD746A53EC}"/>
    <cellStyle name="Обычный 2 38 2 2 2" xfId="262" xr:uid="{03290865-15A1-4928-B1DF-4802AA573DC8}"/>
    <cellStyle name="Обычный 2 38 2 2 3" xfId="279" xr:uid="{78680D75-71A9-4B36-BEA3-87C15941615B}"/>
    <cellStyle name="Обычный 2 38 2 2 4" xfId="81" xr:uid="{5ABEDA82-9927-4D6B-8967-1E8C80F2C4FD}"/>
    <cellStyle name="Обычный 2 38 2 2 5" xfId="64" xr:uid="{63C1AA67-DF07-470B-8CB2-B41ACE24BC5F}"/>
    <cellStyle name="Обычный 2 38 2 3" xfId="257" xr:uid="{F33A405E-BDC8-4A5A-ACE8-6920C917DD23}"/>
    <cellStyle name="Обычный 2 38 2 4" xfId="269" xr:uid="{5DABE4F7-4BB2-4ED7-9D80-F999FFB7229A}"/>
    <cellStyle name="Обычный 2 38 2 5" xfId="256" xr:uid="{F91A64B4-0A45-414F-A411-D67E97060CA1}"/>
    <cellStyle name="Обычный 2 38 2 6" xfId="74" xr:uid="{5794E804-99D7-487F-A0F7-486B29718DC5}"/>
    <cellStyle name="Обычный 2 38 2 7" xfId="56" xr:uid="{71FE1EF6-8F7D-4D95-A6F7-2D55B8FB3EB4}"/>
    <cellStyle name="Обычный 2 38 3" xfId="35" xr:uid="{5B2BFAC0-7D46-465D-B4B6-FE8B3CDA8478}"/>
    <cellStyle name="Обычный 2 38 3 2" xfId="268" xr:uid="{FE825095-6DFE-4D58-8863-BFCE65ED23CB}"/>
    <cellStyle name="Обычный 2 38 3 3" xfId="255" xr:uid="{C6D6C419-E65B-4798-9F39-553384FACAD5}"/>
    <cellStyle name="Обычный 2 38 3 4" xfId="75" xr:uid="{60AB5476-ADFD-49FF-824E-72B68E31D00F}"/>
    <cellStyle name="Обычный 2 38 3 5" xfId="57" xr:uid="{BA128DA3-458C-4216-8BCA-06118166AEAE}"/>
    <cellStyle name="Обычный 2 38 4" xfId="43" xr:uid="{03C1FA9A-14D2-4FA7-917B-3CB805F102ED}"/>
    <cellStyle name="Обычный 2 38 4 2" xfId="263" xr:uid="{B99AE7FF-7361-4115-BDC4-1D74F6314389}"/>
    <cellStyle name="Обычный 2 38 4 3" xfId="280" xr:uid="{8DB4FCD8-B8AA-4D2A-A915-4CBEC8C5234F}"/>
    <cellStyle name="Обычный 2 38 4 4" xfId="80" xr:uid="{F1B2D5B7-BC7A-41E4-9EEE-830880564812}"/>
    <cellStyle name="Обычный 2 38 4 5" xfId="63" xr:uid="{41059447-2817-4438-B3BC-DE8B108937B9}"/>
    <cellStyle name="Обычный 2 38 5" xfId="86" xr:uid="{2B07D20A-A3A2-48EF-AB81-D15DB0A898CC}"/>
    <cellStyle name="Обычный 2 38 6" xfId="274" xr:uid="{15AE3935-3378-4FC3-A4C1-F7A14A22C474}"/>
    <cellStyle name="Обычный 2 38 7" xfId="69" xr:uid="{13060805-0DF8-4B00-8AF5-6FCD7607BE3B}"/>
    <cellStyle name="Обычный 2 38 8" xfId="49" xr:uid="{13327B13-887C-4999-9627-22AAF342A834}"/>
    <cellStyle name="Обычный 27 3" xfId="225" xr:uid="{528A5D60-58FE-4514-8B74-38774D2600A1}"/>
    <cellStyle name="Обычный 3" xfId="9" xr:uid="{00000000-0005-0000-0000-000007000000}"/>
    <cellStyle name="Обычный 3 2" xfId="10" xr:uid="{00000000-0005-0000-0000-000008000000}"/>
    <cellStyle name="Обычный 3 2 2" xfId="32" xr:uid="{86266CAC-1AAB-4194-8BFC-CBF31B884991}"/>
    <cellStyle name="Обычный 3 2 3" xfId="241" xr:uid="{BC54E4BD-7170-4A3F-97AA-54468CC448E7}"/>
    <cellStyle name="Обычный 3 2 4" xfId="247" xr:uid="{56007C26-50A2-4DC5-AA78-629CE3357CD8}"/>
    <cellStyle name="Обычный 3_№ 2.1.Монтаж" xfId="21" xr:uid="{72B3AF5A-301A-4002-A3CE-306F325666DE}"/>
    <cellStyle name="Обычный 4" xfId="11" xr:uid="{00000000-0005-0000-0000-000009000000}"/>
    <cellStyle name="Обычный 4 17" xfId="226" xr:uid="{13BE601B-8346-4F53-A799-E716FCC80115}"/>
    <cellStyle name="Обычный 4 2" xfId="36" xr:uid="{40EAD4D2-AAAB-426A-9496-2ADD9DBAF5F1}"/>
    <cellStyle name="Обычный 4 2 2" xfId="227" xr:uid="{6CF7DE3D-B709-4B34-871F-D1FE73BC3E10}"/>
    <cellStyle name="Обычный 4 2 2 2" xfId="267" xr:uid="{77E0213A-96E5-40EE-B9FE-80ABCDFF5E4A}"/>
    <cellStyle name="Обычный 4 2 3" xfId="91" xr:uid="{52541F95-D26F-42CA-ADF4-245AF791E8DC}"/>
    <cellStyle name="Обычный 4 2 4" xfId="76" xr:uid="{EF894F63-B859-4880-835D-C52482442521}"/>
    <cellStyle name="Обычный 4 2 5" xfId="58" xr:uid="{B7A33603-C597-497C-AC6C-98F451A8EA47}"/>
    <cellStyle name="Обычный 4 3" xfId="45" xr:uid="{047FA1D3-A334-4606-B79C-D7947350326D}"/>
    <cellStyle name="Обычный 4 3 2" xfId="261" xr:uid="{2158E904-A659-427B-8CC8-4425B2394FEB}"/>
    <cellStyle name="Обычный 4 3 3" xfId="278" xr:uid="{FA344A92-85D3-4A12-BAC5-57D4FA3544DB}"/>
    <cellStyle name="Обычный 4 3 4" xfId="82" xr:uid="{32F54CB0-658C-4965-81B1-BB24067D2DA7}"/>
    <cellStyle name="Обычный 4 3 5" xfId="65" xr:uid="{7F3731CE-908A-4694-AF3D-5C226CA7B4B1}"/>
    <cellStyle name="Обычный 4 4" xfId="87" xr:uid="{BC86306F-B6AA-4852-BA89-F99116E5CCD1}"/>
    <cellStyle name="Обычный 4 5" xfId="273" xr:uid="{C5728B65-1696-4F0E-A556-55E20B9DE72E}"/>
    <cellStyle name="Обычный 4 6" xfId="70" xr:uid="{BA121075-2B8C-4243-8841-70AB48382E2B}"/>
    <cellStyle name="Обычный 4 7" xfId="51" xr:uid="{1454A2DF-1213-4653-98E5-C0504036CDA3}"/>
    <cellStyle name="Обычный 4 8" xfId="22" xr:uid="{433891D2-07E6-4906-B60E-968CC5768CD7}"/>
    <cellStyle name="Обычный 45" xfId="1" xr:uid="{00000000-0005-0000-0000-00000A000000}"/>
    <cellStyle name="Обычный 45 2" xfId="12" xr:uid="{00000000-0005-0000-0000-00000B000000}"/>
    <cellStyle name="Обычный 45 2 2" xfId="229" xr:uid="{2C899174-E6F2-423E-9F5B-39B1AD3031DF}"/>
    <cellStyle name="Обычный 45 3" xfId="228" xr:uid="{C2C1584D-91EF-44C6-8833-A11FB1068F49}"/>
    <cellStyle name="Обычный 5" xfId="23" xr:uid="{71DD2619-F624-4748-84BC-DEE78D35BCC5}"/>
    <cellStyle name="Обычный 5 2" xfId="37" xr:uid="{BA7F8CC7-5F42-41EE-9D20-33F13F53AB5F}"/>
    <cellStyle name="Обычный 5 2 2" xfId="230" xr:uid="{4361BF17-B801-4806-B919-4426A0C27EF4}"/>
    <cellStyle name="Обычный 5 2 3" xfId="254" xr:uid="{269F6F7E-9C86-4675-98E9-37368BC3A2CD}"/>
    <cellStyle name="Обычный 5 3" xfId="231" xr:uid="{EE27A6C0-4A61-4BC8-AF96-F409C9D5BC7E}"/>
    <cellStyle name="Обычный 5 3 2" xfId="242" xr:uid="{C38BC01A-4BA0-4C38-B172-F93BCAFA6692}"/>
    <cellStyle name="Обычный 5 3 3" xfId="240" xr:uid="{FAAE4E6C-767F-46FA-B817-1EE38E67E7B7}"/>
    <cellStyle name="Обычный 5 4" xfId="248" xr:uid="{F03DE8F7-6626-4ED9-A7D3-E03687A20023}"/>
    <cellStyle name="Обычный 6" xfId="24" xr:uid="{6581B383-53F7-4E70-BD6F-523F840147A8}"/>
    <cellStyle name="Обычный 6 2" xfId="38" xr:uid="{524353FD-C5A8-4A60-A14C-B73D76791702}"/>
    <cellStyle name="Обычный 6 2 2" xfId="232" xr:uid="{B256E7FC-B2C7-40AA-A0AC-1C1A3E310984}"/>
    <cellStyle name="Обычный 6 2 2 2" xfId="266" xr:uid="{76BE4C97-3DF4-4584-B98E-3CDE5EE824A2}"/>
    <cellStyle name="Обычный 6 2 3" xfId="97" xr:uid="{57C810AD-9387-4380-A870-CEF29B6C834F}"/>
    <cellStyle name="Обычный 6 2 4" xfId="77" xr:uid="{A0028055-D40A-40B2-9343-9CD6072CD641}"/>
    <cellStyle name="Обычный 6 2 5" xfId="59" xr:uid="{33DB015B-5D0C-40D2-BD80-EB3AC2462376}"/>
    <cellStyle name="Обычный 6 3" xfId="46" xr:uid="{CB34361D-D5D5-4FED-9CD5-47804DA567D2}"/>
    <cellStyle name="Обычный 6 3 2" xfId="260" xr:uid="{F4942EAB-8FE0-42A8-B379-68129513DC06}"/>
    <cellStyle name="Обычный 6 3 3" xfId="277" xr:uid="{54EA9B3C-AC8A-4BB6-BBDA-0F2D43289ED5}"/>
    <cellStyle name="Обычный 6 3 4" xfId="83" xr:uid="{14F14870-E9C3-49A3-BB4D-A405622829B1}"/>
    <cellStyle name="Обычный 6 3 5" xfId="66" xr:uid="{A088C449-6FD9-46E4-BDC3-1B25D170B4C9}"/>
    <cellStyle name="Обычный 6 4" xfId="88" xr:uid="{DEF256A5-58A2-4242-9C42-F090D6E5CBA9}"/>
    <cellStyle name="Обычный 6 5" xfId="272" xr:uid="{51015611-6788-4BDD-9F86-DEB46EAED5B3}"/>
    <cellStyle name="Обычный 6 6" xfId="71" xr:uid="{7064B9AF-BD8F-4469-95F4-39F2414CBF0B}"/>
    <cellStyle name="Обычный 6 7" xfId="52" xr:uid="{67D17A76-73CB-49AA-B35C-CA1AFD8F0DE7}"/>
    <cellStyle name="Обычный 7" xfId="25" xr:uid="{554A4459-BAA8-45BE-8F23-043F0E01F6FA}"/>
    <cellStyle name="Обычный 7 2" xfId="39" xr:uid="{63B79DB0-2E7C-4C02-B5EF-C8762253B84A}"/>
    <cellStyle name="Обычный 7 2 2" xfId="265" xr:uid="{F060951A-1424-4286-9F34-AAAA1A5FC755}"/>
    <cellStyle name="Обычный 7 2 3" xfId="281" xr:uid="{49D4FAEE-CF03-468E-AE51-933C9DB9F4A8}"/>
    <cellStyle name="Обычный 7 2 4" xfId="78" xr:uid="{ED7E6828-518A-4657-898E-A5A24A7E077A}"/>
    <cellStyle name="Обычный 7 2 5" xfId="60" xr:uid="{2BA2C526-80D6-4D75-A25B-11628A8E869B}"/>
    <cellStyle name="Обычный 7 3" xfId="47" xr:uid="{95556CCD-E101-4358-9C53-97DF4055DA80}"/>
    <cellStyle name="Обычный 7 3 2" xfId="259" xr:uid="{2D5E32E6-C682-499B-B0F4-25942303B40C}"/>
    <cellStyle name="Обычный 7 3 3" xfId="276" xr:uid="{D6666F5D-53A1-4808-B19C-52F6B2E78B4B}"/>
    <cellStyle name="Обычный 7 3 4" xfId="84" xr:uid="{8720A7DE-5521-4676-9146-B5DFD8512A97}"/>
    <cellStyle name="Обычный 7 3 5" xfId="67" xr:uid="{5D92DD61-CC62-4697-8455-9C3D86C793F2}"/>
    <cellStyle name="Обычный 7 4" xfId="89" xr:uid="{C4B690DA-17EC-4C41-AC92-805FE5CCC095}"/>
    <cellStyle name="Обычный 7 5" xfId="271" xr:uid="{7EE90F5B-2026-4771-A6FE-6D2ED2587B62}"/>
    <cellStyle name="Обычный 7 6" xfId="72" xr:uid="{E85053EF-D106-4A96-86CD-887795F109C7}"/>
    <cellStyle name="Обычный 7 7" xfId="53" xr:uid="{D611AEB3-C619-497F-82A2-58B3321C4A95}"/>
    <cellStyle name="Обычный 8" xfId="26" xr:uid="{B00BD232-0622-475F-84A3-BC521C7D6249}"/>
    <cellStyle name="Обычный 8 2" xfId="40" xr:uid="{AF0F8155-64CD-4A20-A28C-3C2615995035}"/>
    <cellStyle name="Обычный 8 2 2" xfId="233" xr:uid="{3673646C-8481-4658-9EA6-9C934B0E8A7A}"/>
    <cellStyle name="Обычный 8 2 2 2" xfId="264" xr:uid="{DD254532-9AA1-4B05-8A2A-F1447CE24B94}"/>
    <cellStyle name="Обычный 8 2 3" xfId="92" xr:uid="{0A5961A6-AFA3-4107-B309-78EA22DB32F4}"/>
    <cellStyle name="Обычный 8 2 4" xfId="79" xr:uid="{961AAE0E-D723-4E75-8F60-E87CAFECFE65}"/>
    <cellStyle name="Обычный 8 2 5" xfId="61" xr:uid="{15820B8B-93B7-4BE1-82C2-CB984D4072FA}"/>
    <cellStyle name="Обычный 8 3" xfId="48" xr:uid="{5D295C45-348C-4F37-A765-837F192F1121}"/>
    <cellStyle name="Обычный 8 3 2" xfId="258" xr:uid="{B2FE9FB8-F401-45DD-BB94-DF8A56E828FE}"/>
    <cellStyle name="Обычный 8 3 3" xfId="275" xr:uid="{7F52658B-B7AA-4D6A-B6E0-67BA96F8FE3D}"/>
    <cellStyle name="Обычный 8 3 4" xfId="85" xr:uid="{3F88C564-A63B-47BC-AF9A-944F6A8C6706}"/>
    <cellStyle name="Обычный 8 3 5" xfId="68" xr:uid="{529CE6D9-F98C-4239-BF99-203B301CAB9B}"/>
    <cellStyle name="Обычный 8 4" xfId="90" xr:uid="{93725BE8-B4DB-4BEE-99AB-39E9D1E3B3AF}"/>
    <cellStyle name="Обычный 8 5" xfId="270" xr:uid="{54ADDBD2-3F26-4252-91B5-C1125AC54641}"/>
    <cellStyle name="Обычный 8 6" xfId="73" xr:uid="{ADF66E1A-A7DD-45B1-B208-C311E10648E2}"/>
    <cellStyle name="Обычный 8 7" xfId="54" xr:uid="{B8A4A145-9F9C-4D57-907C-46FF71A3BEB5}"/>
    <cellStyle name="Обычный 9" xfId="13" xr:uid="{00000000-0005-0000-0000-00000C000000}"/>
    <cellStyle name="Обычный 9 2" xfId="282" xr:uid="{D316C426-1D40-4EC3-8104-DDE829E2F786}"/>
    <cellStyle name="Обычный_график глубина-день Ю-Сз-1" xfId="17" xr:uid="{A4D7BCC8-C29A-496F-9B34-7C9EAFD9BE71}"/>
    <cellStyle name="Процентный 2" xfId="14" xr:uid="{00000000-0005-0000-0000-00000D000000}"/>
    <cellStyle name="Процентный 2 2" xfId="34" xr:uid="{00FFE4F4-D297-4971-91F5-995814E202DF}"/>
    <cellStyle name="Процентный 2 3" xfId="249" xr:uid="{D2942E8F-60C7-47E6-B039-DE6E647BD31C}"/>
    <cellStyle name="Процентный 3" xfId="15" xr:uid="{00000000-0005-0000-0000-00000E000000}"/>
    <cellStyle name="Процентный 3 2" xfId="41" xr:uid="{4FE78B5F-51FB-4DD8-88E2-95A783217CAF}"/>
    <cellStyle name="Процентный 3 3" xfId="243" xr:uid="{D7459E4A-9005-45EF-86B4-9C96F9C9D9F8}"/>
    <cellStyle name="Процентный 3 4" xfId="250" xr:uid="{707DF864-AE87-4EA0-A839-66489829C411}"/>
    <cellStyle name="Процентный 4" xfId="2" xr:uid="{00000000-0005-0000-0000-00000F000000}"/>
    <cellStyle name="Процентный 4 2" xfId="234" xr:uid="{9CF2F3F7-96CA-481C-BB9C-19404F9AB6CE}"/>
    <cellStyle name="Стиль 1" xfId="235" xr:uid="{C317D20A-8F95-4BEC-837A-D0161D229199}"/>
    <cellStyle name="Тысячи [0]_&quot;АПАТИТ&quot;" xfId="236" xr:uid="{82BFA78B-A630-4CEC-9D47-DD22E8FE55E2}"/>
    <cellStyle name="Тысячи [а]" xfId="237" xr:uid="{C87945F3-0D84-4D64-ACC9-27E30FC34D4C}"/>
    <cellStyle name="Тысячи_&quot;АПАТИТ&quot;" xfId="238" xr:uid="{97E399FB-9347-4BDC-8671-0CA364A17BDA}"/>
    <cellStyle name="Финансовый 2" xfId="16" xr:uid="{00000000-0005-0000-0000-000010000000}"/>
    <cellStyle name="Финансовый 2 2" xfId="27" xr:uid="{79D2425A-8D87-456A-A88E-D71F5A60F555}"/>
    <cellStyle name="Финансовый 2 2 2" xfId="33" xr:uid="{C68E1362-BE19-49D8-8096-00A4F79E8224}"/>
    <cellStyle name="Финансовый 2 2 3" xfId="245" xr:uid="{5B5124CB-48F4-4E1E-9602-0D4AA8475301}"/>
    <cellStyle name="Финансовый 2 2 4" xfId="252" xr:uid="{9F072F96-4396-472C-BE4C-81D779854346}"/>
    <cellStyle name="Финансовый 2 3" xfId="31" xr:uid="{C7D7A672-1007-4057-BDB8-CC57B169BCE4}"/>
    <cellStyle name="Финансовый 2 4" xfId="244" xr:uid="{FBA3C014-6278-4211-AC92-2CDB22885066}"/>
    <cellStyle name="Финансовый 2 5" xfId="251" xr:uid="{CF6DD7FA-5B30-4D72-870F-DE877448924F}"/>
    <cellStyle name="Финансовый 3 2" xfId="28" xr:uid="{8705C9AB-924C-4CEF-9AE1-1F4DE7D563AB}"/>
    <cellStyle name="Финансовый 3 2 2" xfId="42" xr:uid="{88F2098B-2445-4FD1-925B-0925A2AAEA58}"/>
    <cellStyle name="Финансовый 3 2 3" xfId="246" xr:uid="{59A3CA7C-B678-4C2B-AE64-02BA6C61542B}"/>
    <cellStyle name="Финансовый 3 2 4" xfId="253" xr:uid="{75147322-FA7A-4FD3-9FC9-6516743EE818}"/>
    <cellStyle name="Финансовый 4" xfId="239" xr:uid="{AFC8DC12-2B47-48B2-99CD-92F3324DF87F}"/>
  </cellStyles>
  <dxfs count="0"/>
  <tableStyles count="0" defaultTableStyle="TableStyleMedium2" defaultPivotStyle="PivotStyleLight16"/>
  <colors>
    <mruColors>
      <color rgb="FFE196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547687</xdr:colOff>
      <xdr:row>2</xdr:row>
      <xdr:rowOff>23813</xdr:rowOff>
    </xdr:from>
    <xdr:to>
      <xdr:col>35</xdr:col>
      <xdr:colOff>142874</xdr:colOff>
      <xdr:row>7</xdr:row>
      <xdr:rowOff>404812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5169812" y="952501"/>
          <a:ext cx="5595937" cy="2143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ru-RU" sz="2200" b="1"/>
            <a:t>УТВЕРЖДАЮ:</a:t>
          </a:r>
        </a:p>
        <a:p>
          <a:r>
            <a:rPr lang="ru-RU" sz="2200" b="1"/>
            <a:t>Первый</a:t>
          </a:r>
          <a:r>
            <a:rPr lang="ru-RU" sz="2200" b="1" baseline="0"/>
            <a:t> заместитель директора - главный инженер </a:t>
          </a:r>
          <a:r>
            <a:rPr lang="en-US" sz="2200" b="1" baseline="0"/>
            <a:t> </a:t>
          </a:r>
          <a:endParaRPr lang="ru-RU" sz="2200" b="1"/>
        </a:p>
        <a:p>
          <a:r>
            <a:rPr lang="ru-RU" sz="2200" b="1"/>
            <a:t>_______________</a:t>
          </a:r>
          <a:r>
            <a:rPr lang="en-US" sz="2200" b="1"/>
            <a:t> </a:t>
          </a:r>
          <a:endParaRPr lang="ru-RU" sz="2200" b="1"/>
        </a:p>
        <a:p>
          <a:r>
            <a:rPr lang="ru-RU" sz="2200" b="1"/>
            <a:t>" ____ " ______________ 2025г</a:t>
          </a:r>
          <a:r>
            <a:rPr lang="ru-RU" sz="2200" b="0"/>
            <a:t>.</a:t>
          </a:r>
        </a:p>
      </xdr:txBody>
    </xdr:sp>
    <xdr:clientData/>
  </xdr:twoCellAnchor>
  <xdr:twoCellAnchor editAs="oneCell">
    <xdr:from>
      <xdr:col>1</xdr:col>
      <xdr:colOff>61234</xdr:colOff>
      <xdr:row>1</xdr:row>
      <xdr:rowOff>37419</xdr:rowOff>
    </xdr:from>
    <xdr:to>
      <xdr:col>1</xdr:col>
      <xdr:colOff>4177393</xdr:colOff>
      <xdr:row>6</xdr:row>
      <xdr:rowOff>1021278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32734" y="656544"/>
          <a:ext cx="4116159" cy="18172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ru-RU" sz="2200" b="1"/>
            <a:t>"СОГЛАСОВАНО"                          </a:t>
          </a:r>
          <a:r>
            <a:rPr lang="ru-RU" sz="2200" b="0"/>
            <a:t>____________                                    " ____ " ______________ </a:t>
          </a:r>
          <a:r>
            <a:rPr lang="ru-RU" sz="2200" b="1"/>
            <a:t>2025г.</a:t>
          </a:r>
        </a:p>
      </xdr:txBody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4116159</xdr:colOff>
      <xdr:row>23</xdr:row>
      <xdr:rowOff>71437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A90F11C-223E-45D1-B29D-6EBE726B3DB2}"/>
            </a:ext>
          </a:extLst>
        </xdr:cNvPr>
        <xdr:cNvSpPr txBox="1">
          <a:spLocks noChangeArrowheads="1"/>
        </xdr:cNvSpPr>
      </xdr:nvSpPr>
      <xdr:spPr bwMode="auto">
        <a:xfrm>
          <a:off x="571500" y="14454188"/>
          <a:ext cx="4116159" cy="1238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ru-RU" sz="2200" b="1"/>
            <a:t>Составил</a:t>
          </a:r>
          <a:r>
            <a:rPr lang="en-US" sz="2200" b="1"/>
            <a:t>:</a:t>
          </a:r>
          <a:r>
            <a:rPr lang="en-US" sz="2200" b="1" baseline="0"/>
            <a:t> </a:t>
          </a:r>
          <a:r>
            <a:rPr lang="ru-RU" sz="2200" b="1"/>
            <a:t>                                     </a:t>
          </a:r>
          <a:endParaRPr lang="ru-RU" sz="2200" b="0"/>
        </a:p>
        <a:p>
          <a:r>
            <a:rPr lang="ru-RU" sz="2200" b="0"/>
            <a:t>____________ФИО </a:t>
          </a:r>
        </a:p>
        <a:p>
          <a:r>
            <a:rPr lang="ru-RU" sz="2200" b="0"/>
            <a:t>___________</a:t>
          </a:r>
          <a:r>
            <a:rPr lang="ru-RU" sz="2200" b="1"/>
            <a:t>должность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СЦЕНАРН УСЛ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sapactivexlhiddensheet"/>
      <sheetName val="s"/>
      <sheetName val="1.401.2"/>
      <sheetName val=""/>
      <sheetName val="ст ГТМ"/>
      <sheetName val="ЗП"/>
      <sheetName val="2003 (215862 тн)"/>
      <sheetName val="свод (под ключ) "/>
      <sheetName val="13 NGDO"/>
    </sheetNames>
    <sheetDataSet>
      <sheetData sheetId="0"/>
      <sheetData sheetId="1"/>
      <sheetData sheetId="2"/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Транспорт"/>
      <sheetName val="3.3.31.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бурение"/>
      <sheetName val="Остановки"/>
      <sheetName val="монтаж"/>
      <sheetName val="XLR_NoRangeSheet"/>
      <sheetName val="Ф-2"/>
      <sheetName val="W5600211"/>
      <sheetName val="General_Svodka"/>
      <sheetName val="1.411.1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1"/>
  <sheetViews>
    <sheetView tabSelected="1" view="pageBreakPreview" zoomScale="50" zoomScaleNormal="70" zoomScaleSheetLayoutView="50" workbookViewId="0">
      <selection activeCell="AO7" sqref="AO7"/>
    </sheetView>
  </sheetViews>
  <sheetFormatPr defaultColWidth="9" defaultRowHeight="18.75"/>
  <cols>
    <col min="1" max="1" width="25.85546875" style="5" customWidth="1"/>
    <col min="2" max="2" width="120.85546875" style="6" customWidth="1"/>
    <col min="3" max="8" width="9.85546875" style="3" customWidth="1"/>
    <col min="9" max="9" width="9.85546875" style="4" customWidth="1"/>
    <col min="10" max="17" width="9.85546875" style="3" customWidth="1"/>
    <col min="18" max="18" width="9.85546875" style="4" customWidth="1"/>
    <col min="19" max="26" width="9.85546875" style="3" customWidth="1"/>
    <col min="27" max="28" width="9.85546875" style="4" customWidth="1"/>
    <col min="29" max="34" width="9.85546875" style="3" customWidth="1"/>
    <col min="35" max="37" width="9.85546875" style="1" customWidth="1"/>
    <col min="38" max="16384" width="9" style="1"/>
  </cols>
  <sheetData>
    <row r="1" spans="1:85" s="9" customFormat="1" ht="24.95" customHeight="1">
      <c r="A1" s="7"/>
      <c r="B1" s="7"/>
      <c r="Y1" s="8" t="s">
        <v>6</v>
      </c>
      <c r="AC1" s="65"/>
      <c r="AD1" s="64"/>
      <c r="AE1" s="64"/>
      <c r="AF1" s="64"/>
      <c r="AG1" s="64"/>
      <c r="AH1" s="64"/>
      <c r="AI1" s="64"/>
      <c r="AJ1" s="64"/>
      <c r="AK1" s="71" t="s">
        <v>24</v>
      </c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I1" s="7"/>
      <c r="BJ1" s="7"/>
      <c r="BK1" s="7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</row>
    <row r="2" spans="1:85" s="9" customFormat="1" ht="24.95" customHeight="1">
      <c r="A2" s="7"/>
      <c r="B2" s="10"/>
      <c r="C2" s="10"/>
      <c r="D2" s="10"/>
      <c r="E2" s="10"/>
      <c r="F2" s="10"/>
      <c r="G2" s="10"/>
      <c r="H2" s="10"/>
      <c r="I2" s="10"/>
      <c r="J2" s="10"/>
      <c r="Y2" s="8" t="s">
        <v>7</v>
      </c>
      <c r="AC2" s="70"/>
      <c r="AD2" s="70"/>
      <c r="AE2" s="70"/>
      <c r="AF2" s="70"/>
      <c r="AG2" s="70"/>
      <c r="AH2" s="70"/>
      <c r="AI2" s="70"/>
      <c r="AJ2" s="70"/>
      <c r="AK2" s="72" t="s">
        <v>28</v>
      </c>
      <c r="AU2" s="89"/>
      <c r="AV2" s="89"/>
      <c r="AW2" s="89"/>
      <c r="AX2" s="89"/>
      <c r="AY2" s="89"/>
      <c r="AZ2" s="89"/>
      <c r="BI2" s="7"/>
      <c r="BJ2" s="7"/>
      <c r="BK2" s="7"/>
    </row>
    <row r="3" spans="1:85" s="9" customFormat="1" ht="20.45" customHeight="1">
      <c r="A3" s="7"/>
      <c r="B3" s="44"/>
      <c r="C3" s="44"/>
      <c r="D3" s="44"/>
      <c r="E3" s="44"/>
      <c r="F3" s="44"/>
      <c r="G3" s="44"/>
      <c r="H3" s="44"/>
      <c r="I3" s="44"/>
      <c r="J3" s="44"/>
      <c r="Y3" s="8"/>
      <c r="AC3" s="44"/>
      <c r="AD3" s="44"/>
      <c r="AE3" s="44"/>
      <c r="AF3" s="44"/>
      <c r="AG3" s="44"/>
      <c r="AH3" s="44"/>
      <c r="AI3" s="44"/>
      <c r="AJ3" s="44"/>
      <c r="AK3" s="44"/>
      <c r="BA3" s="45"/>
      <c r="BB3" s="45"/>
      <c r="BC3" s="45"/>
      <c r="BD3" s="45"/>
      <c r="BE3" s="45"/>
      <c r="BI3" s="44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</row>
    <row r="4" spans="1:85" s="9" customFormat="1" ht="20.45" customHeight="1">
      <c r="A4" s="7"/>
      <c r="B4" s="11"/>
      <c r="C4" s="11"/>
      <c r="D4" s="11"/>
      <c r="E4" s="11"/>
      <c r="F4" s="11"/>
      <c r="G4" s="11"/>
      <c r="H4" s="11"/>
      <c r="I4" s="11"/>
      <c r="J4" s="11"/>
      <c r="Y4" s="8"/>
      <c r="AC4" s="11"/>
      <c r="AD4" s="11"/>
      <c r="AE4" s="11"/>
      <c r="AF4" s="11"/>
      <c r="AG4" s="11"/>
      <c r="AH4" s="11"/>
      <c r="AI4" s="11"/>
      <c r="AJ4" s="11"/>
      <c r="AK4" s="11"/>
      <c r="BA4" s="12"/>
      <c r="BB4" s="12"/>
      <c r="BC4" s="12"/>
      <c r="BD4" s="12"/>
      <c r="BE4" s="12"/>
      <c r="BI4" s="11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</row>
    <row r="5" spans="1:85" s="9" customFormat="1" ht="24.95" hidden="1" customHeight="1">
      <c r="A5" s="7"/>
      <c r="B5" s="25"/>
      <c r="C5" s="26"/>
      <c r="D5" s="26"/>
      <c r="E5" s="26"/>
      <c r="F5" s="26"/>
      <c r="G5" s="27"/>
      <c r="H5" s="27"/>
      <c r="I5" s="27"/>
      <c r="J5" s="27"/>
      <c r="W5" s="7"/>
      <c r="Y5" s="8"/>
      <c r="AC5" s="7"/>
      <c r="AD5" s="7"/>
      <c r="AE5" s="7"/>
      <c r="AF5" s="7"/>
      <c r="AG5" s="7"/>
      <c r="AH5" s="7"/>
      <c r="AI5" s="7"/>
      <c r="AJ5" s="7"/>
      <c r="AK5" s="7"/>
      <c r="AU5" s="13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</row>
    <row r="6" spans="1:85" s="9" customFormat="1" ht="34.35" hidden="1" customHeight="1">
      <c r="A6" s="7"/>
      <c r="B6" s="13"/>
      <c r="Y6" s="8"/>
      <c r="AC6" s="13"/>
      <c r="AD6" s="13"/>
      <c r="AU6" s="13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8"/>
      <c r="BY6" s="8"/>
      <c r="BZ6" s="8"/>
      <c r="CA6" s="8"/>
      <c r="CB6" s="8"/>
      <c r="CC6" s="8"/>
      <c r="CD6" s="8"/>
      <c r="CE6" s="8"/>
    </row>
    <row r="7" spans="1:85" ht="97.3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85" ht="76.5" customHeight="1">
      <c r="A8" s="87" t="s">
        <v>20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</row>
    <row r="9" spans="1:85" ht="109.35" customHeight="1">
      <c r="A9" s="87" t="s">
        <v>21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</row>
    <row r="10" spans="1:85" ht="57.75" customHeight="1" thickBot="1">
      <c r="A10" s="90" t="s">
        <v>18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</row>
    <row r="11" spans="1:85" ht="89.45" customHeight="1">
      <c r="A11" s="16" t="s">
        <v>0</v>
      </c>
      <c r="B11" s="17"/>
      <c r="C11" s="18"/>
      <c r="D11" s="18">
        <f>C11+1</f>
        <v>1</v>
      </c>
      <c r="E11" s="18">
        <f t="shared" ref="E11:T12" si="0">D11+1</f>
        <v>2</v>
      </c>
      <c r="F11" s="18">
        <f t="shared" si="0"/>
        <v>3</v>
      </c>
      <c r="G11" s="18">
        <f t="shared" si="0"/>
        <v>4</v>
      </c>
      <c r="H11" s="18">
        <f t="shared" si="0"/>
        <v>5</v>
      </c>
      <c r="I11" s="18">
        <f t="shared" si="0"/>
        <v>6</v>
      </c>
      <c r="J11" s="18">
        <f t="shared" si="0"/>
        <v>7</v>
      </c>
      <c r="K11" s="18">
        <f t="shared" si="0"/>
        <v>8</v>
      </c>
      <c r="L11" s="18">
        <f t="shared" si="0"/>
        <v>9</v>
      </c>
      <c r="M11" s="18">
        <f t="shared" si="0"/>
        <v>10</v>
      </c>
      <c r="N11" s="18">
        <f t="shared" si="0"/>
        <v>11</v>
      </c>
      <c r="O11" s="18">
        <f t="shared" si="0"/>
        <v>12</v>
      </c>
      <c r="P11" s="18">
        <f t="shared" si="0"/>
        <v>13</v>
      </c>
      <c r="Q11" s="18">
        <f t="shared" si="0"/>
        <v>14</v>
      </c>
      <c r="R11" s="18">
        <f t="shared" si="0"/>
        <v>15</v>
      </c>
      <c r="S11" s="18">
        <f t="shared" si="0"/>
        <v>16</v>
      </c>
      <c r="T11" s="18">
        <f t="shared" si="0"/>
        <v>17</v>
      </c>
      <c r="U11" s="18">
        <f t="shared" ref="U11:AJ12" si="1">T11+1</f>
        <v>18</v>
      </c>
      <c r="V11" s="18">
        <f t="shared" si="1"/>
        <v>19</v>
      </c>
      <c r="W11" s="18">
        <f t="shared" si="1"/>
        <v>20</v>
      </c>
      <c r="X11" s="18">
        <f t="shared" si="1"/>
        <v>21</v>
      </c>
      <c r="Y11" s="18">
        <f t="shared" si="1"/>
        <v>22</v>
      </c>
      <c r="Z11" s="18">
        <f t="shared" si="1"/>
        <v>23</v>
      </c>
      <c r="AA11" s="18">
        <f t="shared" si="1"/>
        <v>24</v>
      </c>
      <c r="AB11" s="18">
        <f t="shared" si="1"/>
        <v>25</v>
      </c>
      <c r="AC11" s="18">
        <f t="shared" si="1"/>
        <v>26</v>
      </c>
      <c r="AD11" s="18">
        <f t="shared" si="1"/>
        <v>27</v>
      </c>
      <c r="AE11" s="38">
        <f t="shared" si="1"/>
        <v>28</v>
      </c>
      <c r="AF11" s="38">
        <f t="shared" si="1"/>
        <v>29</v>
      </c>
      <c r="AG11" s="38">
        <f t="shared" si="1"/>
        <v>30</v>
      </c>
      <c r="AH11" s="38">
        <f t="shared" si="1"/>
        <v>31</v>
      </c>
      <c r="AI11" s="38">
        <f t="shared" si="1"/>
        <v>32</v>
      </c>
      <c r="AJ11" s="38">
        <f t="shared" si="1"/>
        <v>33</v>
      </c>
      <c r="AK11" s="38">
        <f t="shared" ref="AK11:AK12" si="2">AJ11+1</f>
        <v>34</v>
      </c>
    </row>
    <row r="12" spans="1:85" ht="20.25">
      <c r="A12" s="19"/>
      <c r="B12" s="29" t="s">
        <v>1</v>
      </c>
      <c r="C12" s="47">
        <v>1</v>
      </c>
      <c r="D12" s="47">
        <f>C12+1</f>
        <v>2</v>
      </c>
      <c r="E12" s="47">
        <f t="shared" si="0"/>
        <v>3</v>
      </c>
      <c r="F12" s="47">
        <f t="shared" si="0"/>
        <v>4</v>
      </c>
      <c r="G12" s="47">
        <f t="shared" si="0"/>
        <v>5</v>
      </c>
      <c r="H12" s="47">
        <f t="shared" si="0"/>
        <v>6</v>
      </c>
      <c r="I12" s="47">
        <f t="shared" si="0"/>
        <v>7</v>
      </c>
      <c r="J12" s="47">
        <f t="shared" si="0"/>
        <v>8</v>
      </c>
      <c r="K12" s="47">
        <f t="shared" si="0"/>
        <v>9</v>
      </c>
      <c r="L12" s="47">
        <f t="shared" si="0"/>
        <v>10</v>
      </c>
      <c r="M12" s="47">
        <f t="shared" si="0"/>
        <v>11</v>
      </c>
      <c r="N12" s="47">
        <f t="shared" si="0"/>
        <v>12</v>
      </c>
      <c r="O12" s="47">
        <f t="shared" si="0"/>
        <v>13</v>
      </c>
      <c r="P12" s="47">
        <f t="shared" si="0"/>
        <v>14</v>
      </c>
      <c r="Q12" s="23">
        <f t="shared" si="0"/>
        <v>15</v>
      </c>
      <c r="R12" s="23">
        <f t="shared" si="0"/>
        <v>16</v>
      </c>
      <c r="S12" s="23">
        <f t="shared" si="0"/>
        <v>17</v>
      </c>
      <c r="T12" s="23">
        <f t="shared" si="0"/>
        <v>18</v>
      </c>
      <c r="U12" s="23">
        <f t="shared" si="1"/>
        <v>19</v>
      </c>
      <c r="V12" s="23">
        <f t="shared" si="1"/>
        <v>20</v>
      </c>
      <c r="W12" s="23">
        <f t="shared" si="1"/>
        <v>21</v>
      </c>
      <c r="X12" s="23">
        <f t="shared" si="1"/>
        <v>22</v>
      </c>
      <c r="Y12" s="23">
        <f t="shared" si="1"/>
        <v>23</v>
      </c>
      <c r="Z12" s="23">
        <f t="shared" si="1"/>
        <v>24</v>
      </c>
      <c r="AA12" s="23">
        <f t="shared" si="1"/>
        <v>25</v>
      </c>
      <c r="AB12" s="23">
        <f t="shared" si="1"/>
        <v>26</v>
      </c>
      <c r="AC12" s="23">
        <f t="shared" si="1"/>
        <v>27</v>
      </c>
      <c r="AD12" s="23">
        <f t="shared" si="1"/>
        <v>28</v>
      </c>
      <c r="AE12" s="39">
        <f t="shared" si="1"/>
        <v>29</v>
      </c>
      <c r="AF12" s="39">
        <f t="shared" si="1"/>
        <v>30</v>
      </c>
      <c r="AG12" s="39">
        <f t="shared" si="1"/>
        <v>31</v>
      </c>
      <c r="AH12" s="39">
        <f t="shared" si="1"/>
        <v>32</v>
      </c>
      <c r="AI12" s="39">
        <f t="shared" si="1"/>
        <v>33</v>
      </c>
      <c r="AJ12" s="39">
        <f t="shared" si="1"/>
        <v>34</v>
      </c>
      <c r="AK12" s="39">
        <f t="shared" si="2"/>
        <v>35</v>
      </c>
    </row>
    <row r="13" spans="1:85" ht="84.75" customHeight="1">
      <c r="A13" s="20" t="s">
        <v>5</v>
      </c>
      <c r="B13" s="46" t="s">
        <v>22</v>
      </c>
      <c r="C13" s="14"/>
      <c r="D13" s="63">
        <f>100/10/1/100+C13</f>
        <v>0.1</v>
      </c>
      <c r="E13" s="63">
        <f t="shared" ref="E13:M13" si="3">100/10/1/100+D13</f>
        <v>0.2</v>
      </c>
      <c r="F13" s="63">
        <f t="shared" si="3"/>
        <v>0.30000000000000004</v>
      </c>
      <c r="G13" s="63">
        <f t="shared" si="3"/>
        <v>0.4</v>
      </c>
      <c r="H13" s="63">
        <f t="shared" si="3"/>
        <v>0.5</v>
      </c>
      <c r="I13" s="63">
        <f t="shared" si="3"/>
        <v>0.6</v>
      </c>
      <c r="J13" s="63">
        <f t="shared" si="3"/>
        <v>0.7</v>
      </c>
      <c r="K13" s="63">
        <f t="shared" si="3"/>
        <v>0.79999999999999993</v>
      </c>
      <c r="L13" s="63">
        <f t="shared" si="3"/>
        <v>0.89999999999999991</v>
      </c>
      <c r="M13" s="63">
        <f t="shared" si="3"/>
        <v>0.99999999999999989</v>
      </c>
      <c r="N13" s="37"/>
      <c r="O13" s="37"/>
      <c r="P13" s="37"/>
      <c r="Q13" s="37"/>
      <c r="R13" s="37"/>
      <c r="S13" s="37"/>
      <c r="T13" s="37"/>
      <c r="U13" s="37"/>
      <c r="V13" s="14"/>
      <c r="W13" s="14"/>
      <c r="X13" s="14"/>
      <c r="Y13" s="14"/>
      <c r="Z13" s="14"/>
      <c r="AA13" s="2"/>
      <c r="AB13" s="2"/>
      <c r="AC13" s="2"/>
      <c r="AD13" s="2"/>
      <c r="AE13" s="40"/>
      <c r="AF13" s="2"/>
      <c r="AG13" s="2"/>
      <c r="AH13" s="2"/>
      <c r="AI13" s="2"/>
      <c r="AJ13" s="2"/>
      <c r="AK13" s="2"/>
    </row>
    <row r="14" spans="1:85" ht="108.75" customHeight="1">
      <c r="A14" s="20" t="s">
        <v>2</v>
      </c>
      <c r="B14" s="43" t="s">
        <v>19</v>
      </c>
      <c r="C14" s="36"/>
      <c r="D14" s="36"/>
      <c r="E14" s="36"/>
      <c r="F14" s="36"/>
      <c r="G14" s="36"/>
      <c r="H14" s="52"/>
      <c r="I14" s="61">
        <f t="shared" ref="I14:J14" si="4">100/6/1/100+H14</f>
        <v>0.16666666666666669</v>
      </c>
      <c r="J14" s="61">
        <f t="shared" si="4"/>
        <v>0.33333333333333337</v>
      </c>
      <c r="K14" s="61">
        <f>100/6/1/100+J14</f>
        <v>0.5</v>
      </c>
      <c r="L14" s="61">
        <f t="shared" ref="L14:N14" si="5">100/6/1/100+K14</f>
        <v>0.66666666666666674</v>
      </c>
      <c r="M14" s="61">
        <f t="shared" si="5"/>
        <v>0.83333333333333348</v>
      </c>
      <c r="N14" s="61">
        <f t="shared" si="5"/>
        <v>1.0000000000000002</v>
      </c>
      <c r="O14" s="62"/>
      <c r="P14" s="62"/>
      <c r="Q14" s="50"/>
      <c r="R14" s="50"/>
      <c r="S14" s="50"/>
      <c r="T14" s="50"/>
      <c r="U14" s="37"/>
      <c r="V14" s="14"/>
      <c r="W14" s="14"/>
      <c r="X14" s="14"/>
      <c r="Y14" s="14"/>
      <c r="Z14" s="14"/>
      <c r="AA14" s="2"/>
      <c r="AB14" s="2"/>
      <c r="AC14" s="2"/>
      <c r="AD14" s="2"/>
      <c r="AE14" s="40"/>
      <c r="AF14" s="2"/>
      <c r="AG14" s="2"/>
      <c r="AH14" s="2"/>
      <c r="AI14" s="2"/>
      <c r="AJ14" s="2"/>
      <c r="AK14" s="2"/>
    </row>
    <row r="15" spans="1:85" ht="48" customHeight="1">
      <c r="A15" s="20" t="s">
        <v>10</v>
      </c>
      <c r="B15" s="43" t="s">
        <v>13</v>
      </c>
      <c r="C15" s="36"/>
      <c r="D15" s="36"/>
      <c r="E15" s="36"/>
      <c r="F15" s="36"/>
      <c r="G15" s="58">
        <f t="shared" ref="G15:M15" si="6">100/7/1/100+F15</f>
        <v>0.14285714285714288</v>
      </c>
      <c r="H15" s="58">
        <f t="shared" si="6"/>
        <v>0.28571428571428575</v>
      </c>
      <c r="I15" s="58">
        <f t="shared" si="6"/>
        <v>0.4285714285714286</v>
      </c>
      <c r="J15" s="58">
        <f t="shared" si="6"/>
        <v>0.57142857142857151</v>
      </c>
      <c r="K15" s="58">
        <f t="shared" si="6"/>
        <v>0.71428571428571441</v>
      </c>
      <c r="L15" s="58">
        <f t="shared" si="6"/>
        <v>0.85714285714285732</v>
      </c>
      <c r="M15" s="58">
        <f t="shared" si="6"/>
        <v>1.0000000000000002</v>
      </c>
      <c r="N15" s="50"/>
      <c r="O15" s="50"/>
      <c r="P15" s="50"/>
      <c r="Q15" s="50"/>
      <c r="R15" s="50"/>
      <c r="S15" s="50"/>
      <c r="T15" s="50"/>
      <c r="U15" s="37"/>
      <c r="V15" s="14"/>
      <c r="W15" s="14"/>
      <c r="X15" s="14"/>
      <c r="Y15" s="14"/>
      <c r="Z15" s="14"/>
      <c r="AA15" s="2"/>
      <c r="AB15" s="2"/>
      <c r="AC15" s="2"/>
      <c r="AD15" s="2"/>
      <c r="AE15" s="40"/>
      <c r="AF15" s="2"/>
      <c r="AG15" s="2"/>
      <c r="AH15" s="2"/>
      <c r="AI15" s="2"/>
      <c r="AJ15" s="2"/>
      <c r="AK15" s="2"/>
    </row>
    <row r="16" spans="1:85" ht="69" customHeight="1">
      <c r="A16" s="20" t="s">
        <v>3</v>
      </c>
      <c r="B16" s="43" t="s">
        <v>14</v>
      </c>
      <c r="C16" s="14"/>
      <c r="D16" s="14"/>
      <c r="E16" s="14"/>
      <c r="F16" s="14"/>
      <c r="G16" s="56">
        <f>100/10/1/100+F16</f>
        <v>0.1</v>
      </c>
      <c r="H16" s="56">
        <f t="shared" ref="H16:P16" si="7">100/10/1/100+G16</f>
        <v>0.2</v>
      </c>
      <c r="I16" s="56">
        <f t="shared" si="7"/>
        <v>0.30000000000000004</v>
      </c>
      <c r="J16" s="56">
        <f t="shared" si="7"/>
        <v>0.4</v>
      </c>
      <c r="K16" s="56">
        <f t="shared" si="7"/>
        <v>0.5</v>
      </c>
      <c r="L16" s="56">
        <f t="shared" si="7"/>
        <v>0.6</v>
      </c>
      <c r="M16" s="56">
        <f t="shared" si="7"/>
        <v>0.7</v>
      </c>
      <c r="N16" s="56">
        <f t="shared" si="7"/>
        <v>0.79999999999999993</v>
      </c>
      <c r="O16" s="56">
        <f t="shared" si="7"/>
        <v>0.89999999999999991</v>
      </c>
      <c r="P16" s="56">
        <f t="shared" si="7"/>
        <v>0.99999999999999989</v>
      </c>
      <c r="Q16" s="49"/>
      <c r="R16" s="49"/>
      <c r="S16" s="49"/>
      <c r="T16" s="49"/>
      <c r="U16" s="49"/>
      <c r="V16" s="53"/>
      <c r="W16" s="53"/>
      <c r="X16" s="53"/>
      <c r="Y16" s="53"/>
      <c r="Z16" s="53"/>
      <c r="AA16" s="54"/>
      <c r="AB16" s="54"/>
      <c r="AC16" s="2"/>
      <c r="AD16" s="2"/>
      <c r="AE16" s="40"/>
      <c r="AF16" s="2"/>
      <c r="AG16" s="2"/>
      <c r="AH16" s="2"/>
      <c r="AI16" s="2"/>
      <c r="AJ16" s="2"/>
      <c r="AK16" s="2"/>
    </row>
    <row r="17" spans="1:40" ht="81" customHeight="1">
      <c r="A17" s="20" t="s">
        <v>4</v>
      </c>
      <c r="B17" s="15" t="s">
        <v>16</v>
      </c>
      <c r="C17" s="37"/>
      <c r="D17" s="37"/>
      <c r="E17" s="37"/>
      <c r="F17" s="37"/>
      <c r="G17" s="14"/>
      <c r="H17" s="51"/>
      <c r="I17" s="51"/>
      <c r="J17" s="51"/>
      <c r="K17" s="51"/>
      <c r="L17" s="51"/>
      <c r="M17" s="51"/>
      <c r="N17" s="57">
        <f>100/16/1/100+M17</f>
        <v>6.25E-2</v>
      </c>
      <c r="O17" s="57">
        <f>100/16/1/100+N17</f>
        <v>0.125</v>
      </c>
      <c r="P17" s="57">
        <f t="shared" ref="P17:AC17" si="8">100/16/1/100+O17</f>
        <v>0.1875</v>
      </c>
      <c r="Q17" s="57">
        <f t="shared" si="8"/>
        <v>0.25</v>
      </c>
      <c r="R17" s="57">
        <f t="shared" si="8"/>
        <v>0.3125</v>
      </c>
      <c r="S17" s="57">
        <f t="shared" si="8"/>
        <v>0.375</v>
      </c>
      <c r="T17" s="57">
        <f t="shared" si="8"/>
        <v>0.4375</v>
      </c>
      <c r="U17" s="57">
        <f t="shared" si="8"/>
        <v>0.5</v>
      </c>
      <c r="V17" s="57">
        <f t="shared" si="8"/>
        <v>0.5625</v>
      </c>
      <c r="W17" s="57">
        <f t="shared" si="8"/>
        <v>0.625</v>
      </c>
      <c r="X17" s="57">
        <f t="shared" si="8"/>
        <v>0.6875</v>
      </c>
      <c r="Y17" s="57">
        <f t="shared" si="8"/>
        <v>0.75</v>
      </c>
      <c r="Z17" s="57">
        <f t="shared" si="8"/>
        <v>0.8125</v>
      </c>
      <c r="AA17" s="57">
        <f t="shared" si="8"/>
        <v>0.875</v>
      </c>
      <c r="AB17" s="57">
        <f t="shared" si="8"/>
        <v>0.9375</v>
      </c>
      <c r="AC17" s="57">
        <f t="shared" si="8"/>
        <v>1</v>
      </c>
      <c r="AD17" s="53"/>
      <c r="AE17" s="53"/>
      <c r="AF17" s="53"/>
      <c r="AG17" s="53"/>
      <c r="AH17" s="14"/>
      <c r="AI17" s="14"/>
      <c r="AJ17" s="14"/>
      <c r="AK17" s="14"/>
    </row>
    <row r="18" spans="1:40" ht="89.45" customHeight="1">
      <c r="A18" s="20" t="s">
        <v>8</v>
      </c>
      <c r="B18" s="15" t="s">
        <v>17</v>
      </c>
      <c r="C18" s="14"/>
      <c r="D18" s="14"/>
      <c r="E18" s="14"/>
      <c r="F18" s="14"/>
      <c r="G18" s="14"/>
      <c r="H18" s="14"/>
      <c r="I18" s="36"/>
      <c r="J18" s="36"/>
      <c r="K18" s="36"/>
      <c r="L18" s="36"/>
      <c r="M18" s="36"/>
      <c r="N18" s="36"/>
      <c r="O18" s="36"/>
      <c r="P18" s="36"/>
      <c r="Q18" s="36"/>
      <c r="R18" s="48"/>
      <c r="S18" s="48"/>
      <c r="T18" s="14"/>
      <c r="U18" s="14"/>
      <c r="V18" s="14"/>
      <c r="W18" s="55">
        <f t="shared" ref="W18:AH18" si="9">100/12/1/100+V18</f>
        <v>8.3333333333333343E-2</v>
      </c>
      <c r="X18" s="55">
        <f t="shared" si="9"/>
        <v>0.16666666666666669</v>
      </c>
      <c r="Y18" s="55">
        <f t="shared" si="9"/>
        <v>0.25</v>
      </c>
      <c r="Z18" s="55">
        <f t="shared" si="9"/>
        <v>0.33333333333333337</v>
      </c>
      <c r="AA18" s="55">
        <f t="shared" si="9"/>
        <v>0.41666666666666674</v>
      </c>
      <c r="AB18" s="55">
        <f t="shared" si="9"/>
        <v>0.50000000000000011</v>
      </c>
      <c r="AC18" s="55">
        <f t="shared" si="9"/>
        <v>0.58333333333333348</v>
      </c>
      <c r="AD18" s="55">
        <f t="shared" si="9"/>
        <v>0.66666666666666685</v>
      </c>
      <c r="AE18" s="55">
        <f t="shared" si="9"/>
        <v>0.75000000000000022</v>
      </c>
      <c r="AF18" s="55">
        <f t="shared" si="9"/>
        <v>0.83333333333333359</v>
      </c>
      <c r="AG18" s="55">
        <f t="shared" si="9"/>
        <v>0.91666666666666696</v>
      </c>
      <c r="AH18" s="55">
        <f t="shared" si="9"/>
        <v>1.0000000000000002</v>
      </c>
      <c r="AI18" s="53"/>
      <c r="AJ18" s="14"/>
      <c r="AK18" s="14"/>
    </row>
    <row r="19" spans="1:40" ht="42.6" customHeight="1">
      <c r="A19" s="20" t="s">
        <v>11</v>
      </c>
      <c r="B19" s="15" t="s">
        <v>9</v>
      </c>
      <c r="C19" s="14"/>
      <c r="D19" s="14"/>
      <c r="E19" s="14"/>
      <c r="F19" s="14"/>
      <c r="G19" s="14"/>
      <c r="H19" s="14"/>
      <c r="I19" s="14"/>
      <c r="J19" s="14"/>
      <c r="K19" s="14"/>
      <c r="L19" s="30"/>
      <c r="M19" s="30"/>
      <c r="N19" s="30"/>
      <c r="O19" s="30"/>
      <c r="P19" s="14"/>
      <c r="Q19" s="14"/>
      <c r="R19" s="14"/>
      <c r="S19" s="14"/>
      <c r="T19" s="36"/>
      <c r="U19" s="36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41"/>
      <c r="AH19" s="41"/>
      <c r="AI19" s="60">
        <f>100/2/1/100+AH19</f>
        <v>0.5</v>
      </c>
      <c r="AJ19" s="60">
        <f>100/2/1/100+AI19</f>
        <v>1</v>
      </c>
      <c r="AK19" s="49"/>
    </row>
    <row r="20" spans="1:40" ht="48.6" customHeight="1" thickBot="1">
      <c r="A20" s="20" t="s">
        <v>15</v>
      </c>
      <c r="B20" s="21" t="s">
        <v>23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32"/>
      <c r="R20" s="33"/>
      <c r="S20" s="34"/>
      <c r="T20" s="35"/>
      <c r="U20" s="35"/>
      <c r="V20" s="31"/>
      <c r="W20" s="31"/>
      <c r="X20" s="31"/>
      <c r="Y20" s="31"/>
      <c r="Z20" s="31"/>
      <c r="AA20" s="31"/>
      <c r="AB20" s="35"/>
      <c r="AC20" s="35"/>
      <c r="AD20" s="31"/>
      <c r="AE20" s="42"/>
      <c r="AF20" s="31"/>
      <c r="AG20" s="31"/>
      <c r="AH20" s="31"/>
      <c r="AI20" s="31"/>
      <c r="AJ20" s="59">
        <v>1</v>
      </c>
      <c r="AK20" s="31"/>
    </row>
    <row r="21" spans="1:40" ht="54" customHeight="1">
      <c r="B21" s="28"/>
      <c r="I21" s="3"/>
      <c r="R21" s="3"/>
      <c r="AA21" s="3"/>
      <c r="AB21" s="3"/>
      <c r="AH21" s="88"/>
      <c r="AI21" s="88"/>
      <c r="AJ21" s="88"/>
    </row>
    <row r="22" spans="1:40">
      <c r="I22" s="3"/>
      <c r="R22" s="3"/>
      <c r="AA22" s="3"/>
      <c r="AB22" s="3"/>
      <c r="AI22" s="3"/>
      <c r="AJ22" s="3"/>
      <c r="AK22" s="3"/>
    </row>
    <row r="23" spans="1:40">
      <c r="B23" s="6" t="s">
        <v>12</v>
      </c>
      <c r="I23" s="3"/>
      <c r="R23" s="3"/>
      <c r="AA23" s="3"/>
      <c r="AB23" s="3"/>
      <c r="AI23" s="3"/>
      <c r="AJ23" s="3"/>
      <c r="AK23" s="3"/>
      <c r="AL23" s="3"/>
      <c r="AM23" s="3"/>
      <c r="AN23" s="3"/>
    </row>
    <row r="24" spans="1:40">
      <c r="I24" s="3"/>
      <c r="R24" s="3"/>
      <c r="AA24" s="3"/>
      <c r="AB24" s="3"/>
      <c r="AI24" s="3"/>
      <c r="AJ24" s="3"/>
    </row>
    <row r="25" spans="1:40" s="68" customFormat="1">
      <c r="A25" s="73"/>
      <c r="B25" s="75" t="s">
        <v>25</v>
      </c>
      <c r="C25" s="74"/>
      <c r="D25" s="75" t="s">
        <v>26</v>
      </c>
      <c r="E25" s="76"/>
      <c r="F25" s="77"/>
      <c r="G25" s="77"/>
      <c r="H25" s="67"/>
    </row>
    <row r="26" spans="1:40" s="68" customFormat="1">
      <c r="A26" s="73"/>
      <c r="B26" s="75"/>
      <c r="C26" s="74"/>
      <c r="D26" s="75"/>
      <c r="E26" s="76"/>
      <c r="F26" s="77"/>
      <c r="G26" s="78"/>
      <c r="H26" s="67"/>
    </row>
    <row r="27" spans="1:40" s="68" customFormat="1">
      <c r="A27" s="73"/>
      <c r="B27" s="80" t="s">
        <v>27</v>
      </c>
      <c r="C27" s="79"/>
      <c r="D27" s="80" t="s">
        <v>27</v>
      </c>
      <c r="E27" s="81"/>
      <c r="F27" s="81"/>
      <c r="G27" s="81"/>
      <c r="H27" s="67"/>
    </row>
    <row r="28" spans="1:40" s="66" customFormat="1">
      <c r="A28" s="73"/>
      <c r="B28" s="80"/>
      <c r="C28" s="74"/>
      <c r="D28" s="80"/>
      <c r="E28" s="81"/>
      <c r="F28" s="81"/>
      <c r="G28" s="81"/>
      <c r="H28" s="68"/>
      <c r="I28" s="69"/>
      <c r="J28" s="69"/>
      <c r="L28" s="69"/>
      <c r="M28" s="69"/>
    </row>
    <row r="29" spans="1:40" s="66" customFormat="1">
      <c r="A29" s="73"/>
      <c r="B29" s="80"/>
      <c r="C29" s="74"/>
      <c r="D29" s="80"/>
      <c r="E29" s="81"/>
      <c r="F29" s="81"/>
      <c r="G29" s="81"/>
      <c r="H29" s="68"/>
      <c r="I29" s="69"/>
      <c r="J29" s="69"/>
      <c r="L29" s="69"/>
      <c r="M29" s="69"/>
    </row>
    <row r="30" spans="1:40" s="66" customFormat="1">
      <c r="A30" s="73"/>
      <c r="B30" s="82" t="s">
        <v>29</v>
      </c>
      <c r="C30" s="76"/>
      <c r="D30" s="82" t="s">
        <v>30</v>
      </c>
      <c r="E30" s="81"/>
      <c r="F30" s="81"/>
      <c r="G30" s="81"/>
      <c r="H30" s="68"/>
    </row>
    <row r="31" spans="1:40">
      <c r="A31" s="83"/>
      <c r="B31" s="85"/>
      <c r="C31" s="84"/>
      <c r="D31" s="84"/>
      <c r="E31" s="84"/>
      <c r="F31" s="84"/>
      <c r="G31" s="84"/>
      <c r="H31" s="84"/>
    </row>
  </sheetData>
  <mergeCells count="8">
    <mergeCell ref="BJ3:BT3"/>
    <mergeCell ref="A8:AK8"/>
    <mergeCell ref="AH21:AJ21"/>
    <mergeCell ref="BJ4:BT4"/>
    <mergeCell ref="AU1:BE1"/>
    <mergeCell ref="AU2:AZ2"/>
    <mergeCell ref="A10:AK10"/>
    <mergeCell ref="A9:AK9"/>
  </mergeCells>
  <phoneticPr fontId="2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fitToHeight="0" orientation="landscape" horizontalDpi="1200" r:id="rId1"/>
  <colBreaks count="1" manualBreakCount="1">
    <brk id="3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204</vt:lpstr>
      <vt:lpstr>'204'!Область_печати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KorostelevAG</dc:creator>
  <cp:lastModifiedBy>Донской Алексей Вячеславович</cp:lastModifiedBy>
  <cp:lastPrinted>2022-01-31T11:35:46Z</cp:lastPrinted>
  <dcterms:created xsi:type="dcterms:W3CDTF">2021-01-26T10:30:04Z</dcterms:created>
  <dcterms:modified xsi:type="dcterms:W3CDTF">2025-12-17T15:11:36Z</dcterms:modified>
</cp:coreProperties>
</file>